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eron.Beach/Downloads/"/>
    </mc:Choice>
  </mc:AlternateContent>
  <xr:revisionPtr revIDLastSave="0" documentId="13_ncr:1_{07D1F323-4DBF-C244-8BBD-F2756D7C5309}" xr6:coauthVersionLast="47" xr6:coauthVersionMax="47" xr10:uidLastSave="{00000000-0000-0000-0000-000000000000}"/>
  <bookViews>
    <workbookView xWindow="-30720" yWindow="5580" windowWidth="30240" windowHeight="15720" tabRatio="929" activeTab="2" xr2:uid="{00000000-000D-0000-FFFF-FFFF00000000}"/>
  </bookViews>
  <sheets>
    <sheet name="Activity Code" sheetId="34" r:id="rId1"/>
    <sheet name="Activity Plan" sheetId="37" r:id="rId2"/>
    <sheet name="Project Budget" sheetId="36" r:id="rId3"/>
    <sheet name="AccountingCodes" sheetId="11" state="hidden" r:id="rId4"/>
    <sheet name="Bank Recon" sheetId="17" state="hidden" r:id="rId5"/>
    <sheet name="ROLL-UP - By Cost Category" sheetId="26" state="hidden" r:id="rId6"/>
  </sheets>
  <definedNames>
    <definedName name="Activity_Name">#REF!</definedName>
    <definedName name="CODES" localSheetId="0">'Activity Code'!#REF!</definedName>
    <definedName name="CODES">AccountingCodes!$A$1:$C$31</definedName>
    <definedName name="Expense_Name">'ROLL-UP - By Cost Category'!$B$6:$B$36</definedName>
    <definedName name="Grant_Name" localSheetId="0">#REF!</definedName>
    <definedName name="Grant_Name">#REF!</definedName>
    <definedName name="_xlnm.Print_Area" localSheetId="1">'Activity Plan'!$A$1:$R$22</definedName>
    <definedName name="_xlnm.Print_Area" localSheetId="4">'Bank Recon'!$A$1:$G$20</definedName>
    <definedName name="_xlnm.Print_Area" localSheetId="2">'Project Budget'!$A$1:$S$154</definedName>
    <definedName name="_xlnm.Print_Area" localSheetId="5">'ROLL-UP - By Cost Category'!$A$1:$E$41</definedName>
    <definedName name="_xlnm.Print_Titles" localSheetId="1">'Activity Plan'!$A:$A,'Activity Plan'!$1:$1</definedName>
    <definedName name="_xlnm.Print_Titles" localSheetId="2">'Project Budget'!$8:$8</definedName>
    <definedName name="XRT">#REF!</definedName>
    <definedName name="Z_0CD29350_74D7_4A4F_9893_1FA3DDA5F893_.wvu.PrintArea" localSheetId="5" hidden="1">'ROLL-UP - By Cost Category'!$A$1:$E$39</definedName>
  </definedNames>
  <calcPr calcId="191028"/>
  <customWorkbookViews>
    <customWorkbookView name="OWENS - Personal View" guid="{0CD29350-74D7-4A4F-9893-1FA3DDA5F893}" mergeInterval="0" personalView="1" maximized="1" windowWidth="796" windowHeight="438" tabRatio="80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36" l="1"/>
  <c r="F146" i="36"/>
  <c r="F147" i="36"/>
  <c r="F139" i="36"/>
  <c r="F140" i="36"/>
  <c r="F132" i="36"/>
  <c r="F133" i="36"/>
  <c r="F125" i="36"/>
  <c r="F126" i="36"/>
  <c r="F118" i="36"/>
  <c r="F119" i="36"/>
  <c r="F111" i="36"/>
  <c r="F112" i="36"/>
  <c r="F104" i="36"/>
  <c r="F105" i="36"/>
  <c r="F97" i="36"/>
  <c r="F98" i="36"/>
  <c r="F90" i="36"/>
  <c r="F91" i="36"/>
  <c r="F83" i="36"/>
  <c r="F84" i="36"/>
  <c r="F76" i="36"/>
  <c r="F77" i="36"/>
  <c r="F69" i="36"/>
  <c r="F70" i="36"/>
  <c r="F62" i="36"/>
  <c r="F63" i="36"/>
  <c r="F55" i="36"/>
  <c r="F56" i="36"/>
  <c r="F40" i="36"/>
  <c r="F41" i="36"/>
  <c r="F42" i="36"/>
  <c r="F48" i="36"/>
  <c r="B10" i="37"/>
  <c r="B11" i="37"/>
  <c r="B12" i="37"/>
  <c r="A10" i="37"/>
  <c r="A11" i="37"/>
  <c r="A12" i="37"/>
  <c r="A23" i="36"/>
  <c r="A23" i="37"/>
  <c r="B23" i="37"/>
  <c r="A24" i="37"/>
  <c r="B24" i="37"/>
  <c r="A25" i="37"/>
  <c r="B25" i="37"/>
  <c r="A26" i="37"/>
  <c r="B26" i="37"/>
  <c r="A27" i="37"/>
  <c r="B27" i="37"/>
  <c r="A28" i="37"/>
  <c r="B28" i="37"/>
  <c r="A29" i="37"/>
  <c r="B29" i="37"/>
  <c r="A21" i="37"/>
  <c r="B21" i="37"/>
  <c r="A22" i="37"/>
  <c r="B22" i="37"/>
  <c r="A19" i="37"/>
  <c r="B19" i="37"/>
  <c r="A20" i="37"/>
  <c r="B20" i="37"/>
  <c r="A14" i="37"/>
  <c r="B14" i="37"/>
  <c r="A15" i="37"/>
  <c r="B15" i="37"/>
  <c r="A16" i="37"/>
  <c r="B16" i="37"/>
  <c r="A17" i="37"/>
  <c r="B17" i="37"/>
  <c r="A18" i="37"/>
  <c r="B18" i="37"/>
  <c r="A13" i="37"/>
  <c r="B13" i="37"/>
  <c r="A142" i="36" l="1"/>
  <c r="R148" i="36" l="1"/>
  <c r="Q148" i="36"/>
  <c r="P148" i="36"/>
  <c r="O148" i="36"/>
  <c r="N148" i="36"/>
  <c r="M148" i="36"/>
  <c r="L148" i="36"/>
  <c r="K148" i="36"/>
  <c r="J148" i="36"/>
  <c r="I148" i="36"/>
  <c r="H148" i="36"/>
  <c r="G148" i="36"/>
  <c r="S147" i="36"/>
  <c r="S146" i="36"/>
  <c r="S145" i="36"/>
  <c r="S144" i="36"/>
  <c r="S143" i="36"/>
  <c r="R141" i="36"/>
  <c r="Q141" i="36"/>
  <c r="P141" i="36"/>
  <c r="O141" i="36"/>
  <c r="N141" i="36"/>
  <c r="M141" i="36"/>
  <c r="L141" i="36"/>
  <c r="K141" i="36"/>
  <c r="J141" i="36"/>
  <c r="I141" i="36"/>
  <c r="H141" i="36"/>
  <c r="G141" i="36"/>
  <c r="S140" i="36"/>
  <c r="S139" i="36"/>
  <c r="S138" i="36"/>
  <c r="S137" i="36"/>
  <c r="S136" i="36"/>
  <c r="S141" i="36" s="1"/>
  <c r="R134" i="36"/>
  <c r="Q134" i="36"/>
  <c r="P134" i="36"/>
  <c r="O134" i="36"/>
  <c r="N134" i="36"/>
  <c r="M134" i="36"/>
  <c r="L134" i="36"/>
  <c r="K134" i="36"/>
  <c r="J134" i="36"/>
  <c r="I134" i="36"/>
  <c r="H134" i="36"/>
  <c r="G134" i="36"/>
  <c r="S133" i="36"/>
  <c r="S132" i="36"/>
  <c r="S131" i="36"/>
  <c r="S130" i="36"/>
  <c r="S129" i="36"/>
  <c r="R127" i="36"/>
  <c r="Q127" i="36"/>
  <c r="P127" i="36"/>
  <c r="O127" i="36"/>
  <c r="N127" i="36"/>
  <c r="M127" i="36"/>
  <c r="L127" i="36"/>
  <c r="K127" i="36"/>
  <c r="J127" i="36"/>
  <c r="I127" i="36"/>
  <c r="H127" i="36"/>
  <c r="G127" i="36"/>
  <c r="S126" i="36"/>
  <c r="S125" i="36"/>
  <c r="S124" i="36"/>
  <c r="S123" i="36"/>
  <c r="S122" i="36"/>
  <c r="S127" i="36" s="1"/>
  <c r="R120" i="36"/>
  <c r="Q120" i="36"/>
  <c r="P120" i="36"/>
  <c r="O120" i="36"/>
  <c r="N120" i="36"/>
  <c r="M120" i="36"/>
  <c r="L120" i="36"/>
  <c r="K120" i="36"/>
  <c r="J120" i="36"/>
  <c r="I120" i="36"/>
  <c r="H120" i="36"/>
  <c r="G120" i="36"/>
  <c r="S119" i="36"/>
  <c r="S118" i="36"/>
  <c r="S117" i="36"/>
  <c r="S116" i="36"/>
  <c r="S115" i="36"/>
  <c r="S120" i="36" s="1"/>
  <c r="R113" i="36"/>
  <c r="Q113" i="36"/>
  <c r="P113" i="36"/>
  <c r="O113" i="36"/>
  <c r="N113" i="36"/>
  <c r="M113" i="36"/>
  <c r="L113" i="36"/>
  <c r="K113" i="36"/>
  <c r="J113" i="36"/>
  <c r="I113" i="36"/>
  <c r="H113" i="36"/>
  <c r="G113" i="36"/>
  <c r="S112" i="36"/>
  <c r="S111" i="36"/>
  <c r="S110" i="36"/>
  <c r="S109" i="36"/>
  <c r="S108" i="36"/>
  <c r="S113" i="36" s="1"/>
  <c r="R106" i="36"/>
  <c r="Q106" i="36"/>
  <c r="P106" i="36"/>
  <c r="O106" i="36"/>
  <c r="N106" i="36"/>
  <c r="M106" i="36"/>
  <c r="L106" i="36"/>
  <c r="K106" i="36"/>
  <c r="J106" i="36"/>
  <c r="I106" i="36"/>
  <c r="H106" i="36"/>
  <c r="G106" i="36"/>
  <c r="S105" i="36"/>
  <c r="S104" i="36"/>
  <c r="S103" i="36"/>
  <c r="S102" i="36"/>
  <c r="S101" i="36"/>
  <c r="S106" i="36" s="1"/>
  <c r="R99" i="36"/>
  <c r="Q99" i="36"/>
  <c r="P99" i="36"/>
  <c r="O99" i="36"/>
  <c r="N99" i="36"/>
  <c r="M99" i="36"/>
  <c r="L99" i="36"/>
  <c r="K99" i="36"/>
  <c r="J99" i="36"/>
  <c r="I99" i="36"/>
  <c r="H99" i="36"/>
  <c r="G99" i="36"/>
  <c r="S98" i="36"/>
  <c r="S97" i="36"/>
  <c r="S96" i="36"/>
  <c r="S95" i="36"/>
  <c r="S94" i="36"/>
  <c r="S99" i="36" s="1"/>
  <c r="R92" i="36"/>
  <c r="Q92" i="36"/>
  <c r="P92" i="36"/>
  <c r="O92" i="36"/>
  <c r="N92" i="36"/>
  <c r="M92" i="36"/>
  <c r="L92" i="36"/>
  <c r="K92" i="36"/>
  <c r="J92" i="36"/>
  <c r="I92" i="36"/>
  <c r="H92" i="36"/>
  <c r="G92" i="36"/>
  <c r="S91" i="36"/>
  <c r="S90" i="36"/>
  <c r="S89" i="36"/>
  <c r="S88" i="36"/>
  <c r="S87" i="36"/>
  <c r="S92" i="36" s="1"/>
  <c r="R85" i="36"/>
  <c r="Q85" i="36"/>
  <c r="P85" i="36"/>
  <c r="O85" i="36"/>
  <c r="N85" i="36"/>
  <c r="M85" i="36"/>
  <c r="L85" i="36"/>
  <c r="K85" i="36"/>
  <c r="J85" i="36"/>
  <c r="I85" i="36"/>
  <c r="H85" i="36"/>
  <c r="G85" i="36"/>
  <c r="S84" i="36"/>
  <c r="S83" i="36"/>
  <c r="S82" i="36"/>
  <c r="S81" i="36"/>
  <c r="S80" i="36"/>
  <c r="S85" i="36" s="1"/>
  <c r="R78" i="36"/>
  <c r="Q78" i="36"/>
  <c r="P78" i="36"/>
  <c r="O78" i="36"/>
  <c r="N78" i="36"/>
  <c r="M78" i="36"/>
  <c r="L78" i="36"/>
  <c r="K78" i="36"/>
  <c r="J78" i="36"/>
  <c r="I78" i="36"/>
  <c r="H78" i="36"/>
  <c r="G78" i="36"/>
  <c r="S77" i="36"/>
  <c r="S76" i="36"/>
  <c r="S75" i="36"/>
  <c r="S74" i="36"/>
  <c r="S73" i="36"/>
  <c r="S78" i="36" s="1"/>
  <c r="R71" i="36"/>
  <c r="Q71" i="36"/>
  <c r="P71" i="36"/>
  <c r="O71" i="36"/>
  <c r="N71" i="36"/>
  <c r="M71" i="36"/>
  <c r="L71" i="36"/>
  <c r="K71" i="36"/>
  <c r="J71" i="36"/>
  <c r="I71" i="36"/>
  <c r="H71" i="36"/>
  <c r="G71" i="36"/>
  <c r="S70" i="36"/>
  <c r="S69" i="36"/>
  <c r="S68" i="36"/>
  <c r="S67" i="36"/>
  <c r="S66" i="36"/>
  <c r="S71" i="36" s="1"/>
  <c r="R64" i="36"/>
  <c r="Q64" i="36"/>
  <c r="P64" i="36"/>
  <c r="O64" i="36"/>
  <c r="N64" i="36"/>
  <c r="M64" i="36"/>
  <c r="L64" i="36"/>
  <c r="K64" i="36"/>
  <c r="J64" i="36"/>
  <c r="I64" i="36"/>
  <c r="H64" i="36"/>
  <c r="G64" i="36"/>
  <c r="S63" i="36"/>
  <c r="S62" i="36"/>
  <c r="S61" i="36"/>
  <c r="S60" i="36"/>
  <c r="S59" i="36"/>
  <c r="S64" i="36" s="1"/>
  <c r="R57" i="36"/>
  <c r="Q57" i="36"/>
  <c r="P57" i="36"/>
  <c r="O57" i="36"/>
  <c r="N57" i="36"/>
  <c r="M57" i="36"/>
  <c r="L57" i="36"/>
  <c r="K57" i="36"/>
  <c r="J57" i="36"/>
  <c r="I57" i="36"/>
  <c r="H57" i="36"/>
  <c r="G57" i="36"/>
  <c r="S56" i="36"/>
  <c r="S55" i="36"/>
  <c r="S54" i="36"/>
  <c r="S53" i="36"/>
  <c r="S52" i="36"/>
  <c r="S57" i="36" s="1"/>
  <c r="R50" i="36"/>
  <c r="Q50" i="36"/>
  <c r="P50" i="36"/>
  <c r="O50" i="36"/>
  <c r="N50" i="36"/>
  <c r="M50" i="36"/>
  <c r="L50" i="36"/>
  <c r="K50" i="36"/>
  <c r="J50" i="36"/>
  <c r="I50" i="36"/>
  <c r="H50" i="36"/>
  <c r="G50" i="36"/>
  <c r="S49" i="36"/>
  <c r="S48" i="36"/>
  <c r="S47" i="36"/>
  <c r="S46" i="36"/>
  <c r="S45" i="36"/>
  <c r="S50" i="36" s="1"/>
  <c r="R43" i="36"/>
  <c r="Q43" i="36"/>
  <c r="P43" i="36"/>
  <c r="O43" i="36"/>
  <c r="N43" i="36"/>
  <c r="M43" i="36"/>
  <c r="L43" i="36"/>
  <c r="K43" i="36"/>
  <c r="J43" i="36"/>
  <c r="I43" i="36"/>
  <c r="H43" i="36"/>
  <c r="G43" i="36"/>
  <c r="S42" i="36"/>
  <c r="S41" i="36"/>
  <c r="S40" i="36"/>
  <c r="S39" i="36"/>
  <c r="S38" i="36"/>
  <c r="S43" i="36" s="1"/>
  <c r="R36" i="36"/>
  <c r="Q36" i="36"/>
  <c r="P36" i="36"/>
  <c r="O36" i="36"/>
  <c r="N36" i="36"/>
  <c r="M36" i="36"/>
  <c r="L36" i="36"/>
  <c r="K36" i="36"/>
  <c r="J36" i="36"/>
  <c r="I36" i="36"/>
  <c r="H36" i="36"/>
  <c r="G36" i="36"/>
  <c r="S35" i="36"/>
  <c r="S34" i="36"/>
  <c r="S33" i="36"/>
  <c r="S32" i="36"/>
  <c r="S31" i="36"/>
  <c r="S36" i="36" s="1"/>
  <c r="R29" i="36"/>
  <c r="Q29" i="36"/>
  <c r="P29" i="36"/>
  <c r="O29" i="36"/>
  <c r="N29" i="36"/>
  <c r="M29" i="36"/>
  <c r="L29" i="36"/>
  <c r="K29" i="36"/>
  <c r="J29" i="36"/>
  <c r="I29" i="36"/>
  <c r="H29" i="36"/>
  <c r="G29" i="36"/>
  <c r="S28" i="36"/>
  <c r="S27" i="36"/>
  <c r="S26" i="36"/>
  <c r="S25" i="36"/>
  <c r="S24" i="36"/>
  <c r="S29" i="36" s="1"/>
  <c r="R22" i="36"/>
  <c r="Q22" i="36"/>
  <c r="P22" i="36"/>
  <c r="O22" i="36"/>
  <c r="N22" i="36"/>
  <c r="M22" i="36"/>
  <c r="L22" i="36"/>
  <c r="K22" i="36"/>
  <c r="J22" i="36"/>
  <c r="I22" i="36"/>
  <c r="H22" i="36"/>
  <c r="G22" i="36"/>
  <c r="S21" i="36"/>
  <c r="S20" i="36"/>
  <c r="S19" i="36"/>
  <c r="S18" i="36"/>
  <c r="S17" i="36"/>
  <c r="S22" i="36" s="1"/>
  <c r="H15" i="36"/>
  <c r="I15" i="36"/>
  <c r="J15" i="36"/>
  <c r="K15" i="36"/>
  <c r="K150" i="36" s="1"/>
  <c r="L15" i="36"/>
  <c r="M15" i="36"/>
  <c r="N15" i="36"/>
  <c r="O15" i="36"/>
  <c r="O150" i="36" s="1"/>
  <c r="P15" i="36"/>
  <c r="Q15" i="36"/>
  <c r="R15" i="36"/>
  <c r="M150" i="36"/>
  <c r="M152" i="36" s="1"/>
  <c r="M154" i="36" s="1"/>
  <c r="Q150" i="36"/>
  <c r="Q152" i="36" s="1"/>
  <c r="Q154" i="36" s="1"/>
  <c r="S11" i="36"/>
  <c r="S12" i="36"/>
  <c r="S13" i="36"/>
  <c r="S14" i="36"/>
  <c r="S10" i="36"/>
  <c r="G15" i="36"/>
  <c r="G150" i="36" s="1"/>
  <c r="G152" i="36" s="1"/>
  <c r="G154" i="36" s="1"/>
  <c r="B142" i="36"/>
  <c r="B135" i="36"/>
  <c r="A135" i="36"/>
  <c r="B128" i="36"/>
  <c r="A128" i="36"/>
  <c r="B121" i="36"/>
  <c r="A121" i="36"/>
  <c r="B114" i="36"/>
  <c r="A114" i="36"/>
  <c r="B107" i="36"/>
  <c r="A107" i="36"/>
  <c r="B100" i="36"/>
  <c r="A100" i="36"/>
  <c r="B93" i="36"/>
  <c r="A93" i="36"/>
  <c r="F145" i="36"/>
  <c r="F144" i="36"/>
  <c r="F143" i="36"/>
  <c r="F138" i="36"/>
  <c r="F137" i="36"/>
  <c r="F136" i="36"/>
  <c r="F131" i="36"/>
  <c r="F130" i="36"/>
  <c r="F129" i="36"/>
  <c r="F124" i="36"/>
  <c r="F123" i="36"/>
  <c r="F122" i="36"/>
  <c r="F127" i="36" s="1"/>
  <c r="F117" i="36"/>
  <c r="F116" i="36"/>
  <c r="F115" i="36"/>
  <c r="F110" i="36"/>
  <c r="F109" i="36"/>
  <c r="F108" i="36"/>
  <c r="F103" i="36"/>
  <c r="F102" i="36"/>
  <c r="F101" i="36"/>
  <c r="F96" i="36"/>
  <c r="F95" i="36"/>
  <c r="F94" i="36"/>
  <c r="F99" i="36" s="1"/>
  <c r="B86" i="36"/>
  <c r="A86" i="36"/>
  <c r="B79" i="36"/>
  <c r="A79" i="36"/>
  <c r="B72" i="36"/>
  <c r="A72" i="36"/>
  <c r="B65" i="36"/>
  <c r="A65" i="36"/>
  <c r="B58" i="36"/>
  <c r="A58" i="36"/>
  <c r="B51" i="36"/>
  <c r="A51" i="36"/>
  <c r="B44" i="36"/>
  <c r="A44" i="36"/>
  <c r="B37" i="36"/>
  <c r="A37" i="36"/>
  <c r="B30" i="36"/>
  <c r="A30" i="36"/>
  <c r="B23" i="36"/>
  <c r="A16" i="36"/>
  <c r="F89" i="36"/>
  <c r="F88" i="36"/>
  <c r="F87" i="36"/>
  <c r="F82" i="36"/>
  <c r="F81" i="36"/>
  <c r="F80" i="36"/>
  <c r="F85" i="36" s="1"/>
  <c r="F75" i="36"/>
  <c r="F74" i="36"/>
  <c r="F73" i="36"/>
  <c r="F68" i="36"/>
  <c r="F67" i="36"/>
  <c r="F66" i="36"/>
  <c r="F61" i="36"/>
  <c r="F60" i="36"/>
  <c r="F59" i="36"/>
  <c r="F54" i="36"/>
  <c r="F53" i="36"/>
  <c r="F52" i="36"/>
  <c r="F49" i="36"/>
  <c r="F47" i="36"/>
  <c r="F46" i="36"/>
  <c r="F45" i="36"/>
  <c r="F39" i="36"/>
  <c r="F38" i="36"/>
  <c r="F35" i="36"/>
  <c r="F34" i="36"/>
  <c r="F33" i="36"/>
  <c r="F32" i="36"/>
  <c r="F31" i="36"/>
  <c r="F28" i="36"/>
  <c r="F27" i="36"/>
  <c r="F26" i="36"/>
  <c r="F25" i="36"/>
  <c r="F24" i="36"/>
  <c r="F29" i="36" s="1"/>
  <c r="F21" i="36"/>
  <c r="F20" i="36"/>
  <c r="F19" i="36"/>
  <c r="F18" i="36"/>
  <c r="F17" i="36"/>
  <c r="B9" i="36"/>
  <c r="A9" i="36"/>
  <c r="F22" i="36" l="1"/>
  <c r="S15" i="36"/>
  <c r="I150" i="36"/>
  <c r="I152" i="36" s="1"/>
  <c r="I154" i="36" s="1"/>
  <c r="S134" i="36"/>
  <c r="S148" i="36"/>
  <c r="J150" i="36"/>
  <c r="J152" i="36" s="1"/>
  <c r="J154" i="36" s="1"/>
  <c r="N150" i="36"/>
  <c r="N152" i="36" s="1"/>
  <c r="N154" i="36" s="1"/>
  <c r="R150" i="36"/>
  <c r="R152" i="36" s="1"/>
  <c r="R154" i="36" s="1"/>
  <c r="L150" i="36"/>
  <c r="L152" i="36" s="1"/>
  <c r="L154" i="36" s="1"/>
  <c r="P150" i="36"/>
  <c r="P152" i="36" s="1"/>
  <c r="P154" i="36" s="1"/>
  <c r="S150" i="36"/>
  <c r="S152" i="36" s="1"/>
  <c r="S154" i="36" s="1"/>
  <c r="H150" i="36"/>
  <c r="H152" i="36" s="1"/>
  <c r="H154" i="36" s="1"/>
  <c r="O152" i="36"/>
  <c r="O154" i="36" s="1"/>
  <c r="K152" i="36"/>
  <c r="K154" i="36" s="1"/>
  <c r="F36" i="36"/>
  <c r="F57" i="36"/>
  <c r="F92" i="36"/>
  <c r="F106" i="36"/>
  <c r="F134" i="36"/>
  <c r="F43" i="36"/>
  <c r="F64" i="36"/>
  <c r="F71" i="36"/>
  <c r="F113" i="36"/>
  <c r="F141" i="36"/>
  <c r="F50" i="36"/>
  <c r="F78" i="36"/>
  <c r="F120" i="36"/>
  <c r="F148" i="36"/>
  <c r="F10" i="36" l="1"/>
  <c r="F11" i="36"/>
  <c r="F12" i="36"/>
  <c r="F13" i="36"/>
  <c r="F14" i="36"/>
  <c r="F15" i="36" l="1"/>
  <c r="F150" i="36" l="1"/>
  <c r="F152" i="36" l="1"/>
  <c r="F154" i="36" l="1"/>
  <c r="B24" i="26"/>
  <c r="D24" i="26" s="1"/>
  <c r="B25" i="26"/>
  <c r="D25" i="26" s="1"/>
  <c r="B26" i="26"/>
  <c r="D26" i="26" s="1"/>
  <c r="B27" i="26"/>
  <c r="C27" i="26" s="1"/>
  <c r="B28" i="26"/>
  <c r="C28" i="26" s="1"/>
  <c r="B29" i="26"/>
  <c r="D29" i="26" s="1"/>
  <c r="B30" i="26"/>
  <c r="D30" i="26" s="1"/>
  <c r="B31" i="26"/>
  <c r="D31" i="26" s="1"/>
  <c r="B32" i="26"/>
  <c r="B33" i="26"/>
  <c r="C33" i="26" s="1"/>
  <c r="B34" i="26"/>
  <c r="D34" i="26" s="1"/>
  <c r="B35" i="26"/>
  <c r="C35" i="26" s="1"/>
  <c r="B36" i="26"/>
  <c r="C36" i="26" s="1"/>
  <c r="B8" i="26"/>
  <c r="D8" i="26" s="1"/>
  <c r="B9" i="26"/>
  <c r="C9" i="26" s="1"/>
  <c r="B10" i="26"/>
  <c r="C10" i="26" s="1"/>
  <c r="B11" i="26"/>
  <c r="C11" i="26" s="1"/>
  <c r="B12" i="26"/>
  <c r="D12" i="26" s="1"/>
  <c r="B13" i="26"/>
  <c r="B14" i="26"/>
  <c r="D14" i="26" s="1"/>
  <c r="B15" i="26"/>
  <c r="D15" i="26" s="1"/>
  <c r="B16" i="26"/>
  <c r="D16" i="26" s="1"/>
  <c r="B17" i="26"/>
  <c r="D17" i="26" s="1"/>
  <c r="B18" i="26"/>
  <c r="C18" i="26" s="1"/>
  <c r="B19" i="26"/>
  <c r="D19" i="26" s="1"/>
  <c r="B20" i="26"/>
  <c r="D20" i="26" s="1"/>
  <c r="B21" i="26"/>
  <c r="D21" i="26" s="1"/>
  <c r="B22" i="26"/>
  <c r="C22" i="26" s="1"/>
  <c r="B23" i="26"/>
  <c r="D23" i="26" s="1"/>
  <c r="B7" i="26"/>
  <c r="C7" i="26" s="1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7" i="26"/>
  <c r="D10" i="26"/>
  <c r="D18" i="26"/>
  <c r="C17" i="26"/>
  <c r="E37" i="26"/>
  <c r="A3" i="17"/>
  <c r="C19" i="17"/>
  <c r="G19" i="17"/>
  <c r="G5" i="17"/>
  <c r="E3" i="17"/>
  <c r="C5" i="17"/>
  <c r="C20" i="17" s="1"/>
  <c r="A1" i="17"/>
  <c r="D32" i="26" l="1"/>
  <c r="D13" i="26"/>
  <c r="C32" i="26"/>
  <c r="E32" i="26" s="1"/>
  <c r="D28" i="26"/>
  <c r="E28" i="26" s="1"/>
  <c r="C24" i="26"/>
  <c r="E24" i="26" s="1"/>
  <c r="D33" i="26"/>
  <c r="E33" i="26" s="1"/>
  <c r="D36" i="26"/>
  <c r="E36" i="26" s="1"/>
  <c r="C25" i="26"/>
  <c r="E25" i="26" s="1"/>
  <c r="C23" i="26"/>
  <c r="E23" i="26" s="1"/>
  <c r="D9" i="26"/>
  <c r="E9" i="26" s="1"/>
  <c r="C21" i="26"/>
  <c r="E21" i="26" s="1"/>
  <c r="C13" i="26"/>
  <c r="C31" i="26"/>
  <c r="E31" i="26" s="1"/>
  <c r="C19" i="26"/>
  <c r="E19" i="26" s="1"/>
  <c r="D11" i="26"/>
  <c r="E11" i="26" s="1"/>
  <c r="C15" i="26"/>
  <c r="E15" i="26" s="1"/>
  <c r="C30" i="26"/>
  <c r="E30" i="26" s="1"/>
  <c r="C26" i="26"/>
  <c r="E26" i="26" s="1"/>
  <c r="C20" i="26"/>
  <c r="E20" i="26" s="1"/>
  <c r="C8" i="26"/>
  <c r="E8" i="26" s="1"/>
  <c r="D7" i="26"/>
  <c r="E7" i="26" s="1"/>
  <c r="C34" i="26"/>
  <c r="E34" i="26" s="1"/>
  <c r="D22" i="26"/>
  <c r="E22" i="26" s="1"/>
  <c r="C12" i="26"/>
  <c r="E12" i="26" s="1"/>
  <c r="C16" i="26"/>
  <c r="E16" i="26" s="1"/>
  <c r="C14" i="26"/>
  <c r="E14" i="26" s="1"/>
  <c r="C29" i="26"/>
  <c r="E29" i="26" s="1"/>
  <c r="D27" i="26"/>
  <c r="E27" i="26" s="1"/>
  <c r="D35" i="26"/>
  <c r="E35" i="26" s="1"/>
  <c r="G20" i="17"/>
  <c r="E17" i="26"/>
  <c r="E10" i="26"/>
  <c r="E18" i="26"/>
  <c r="E13" i="26" l="1"/>
  <c r="E38" i="26" s="1"/>
  <c r="E40" i="26" s="1"/>
  <c r="C38" i="26"/>
  <c r="C39" i="26" s="1"/>
  <c r="D38" i="26"/>
</calcChain>
</file>

<file path=xl/sharedStrings.xml><?xml version="1.0" encoding="utf-8"?>
<sst xmlns="http://schemas.openxmlformats.org/spreadsheetml/2006/main" count="271" uniqueCount="238">
  <si>
    <t>Activity #</t>
  </si>
  <si>
    <t>Description</t>
  </si>
  <si>
    <t>Salaries</t>
  </si>
  <si>
    <t>Activity 2  Description</t>
  </si>
  <si>
    <t>Activity 3 Description</t>
  </si>
  <si>
    <t>Activity 4 Description</t>
  </si>
  <si>
    <t>Activity 5 Description</t>
  </si>
  <si>
    <t>Activity 6 Description</t>
  </si>
  <si>
    <t>Activity 7 Description</t>
  </si>
  <si>
    <t>Activity 8 Description</t>
  </si>
  <si>
    <t>Activity 9 Description</t>
  </si>
  <si>
    <t>Activity 10 Description</t>
  </si>
  <si>
    <t>Activity 11 Description</t>
  </si>
  <si>
    <t>Activity 12 Description</t>
  </si>
  <si>
    <t>Activity 13 Description</t>
  </si>
  <si>
    <t>Activity 14 Description</t>
  </si>
  <si>
    <t>Activity 15 Description</t>
  </si>
  <si>
    <t>Activity 16 Description</t>
  </si>
  <si>
    <t>Activity 17 Description</t>
  </si>
  <si>
    <t>Activity 18 Description</t>
  </si>
  <si>
    <t>Activity 19 Description</t>
  </si>
  <si>
    <t>Activity 20 Description</t>
  </si>
  <si>
    <t>ACTIVITY PLAN</t>
  </si>
  <si>
    <t>Organization Name:</t>
  </si>
  <si>
    <t>Contact Name:</t>
  </si>
  <si>
    <t>Project Title:</t>
  </si>
  <si>
    <t>Project Start Date:</t>
  </si>
  <si>
    <t>Project End Date:</t>
  </si>
  <si>
    <t>Location:</t>
  </si>
  <si>
    <t>ACTIVITY</t>
  </si>
  <si>
    <t>RESPONSIBILITY</t>
  </si>
  <si>
    <t>DELIVERABLES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</si>
  <si>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</si>
  <si>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</si>
  <si>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</si>
  <si>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</si>
  <si>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</si>
  <si>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</si>
  <si>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</si>
  <si>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</si>
  <si>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</si>
  <si>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</si>
  <si>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</si>
  <si>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</si>
  <si>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</si>
  <si>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Support Requested at The Carter Center</t>
  </si>
  <si>
    <t>ACTIVITY BUDGET</t>
  </si>
  <si>
    <t>Organization Name</t>
  </si>
  <si>
    <t>Contact person :</t>
  </si>
  <si>
    <t>Contact Name</t>
  </si>
  <si>
    <t>Project title :</t>
  </si>
  <si>
    <t>Project Title</t>
  </si>
  <si>
    <t>Start Date</t>
  </si>
  <si>
    <t>End Date</t>
  </si>
  <si>
    <t>Location</t>
  </si>
  <si>
    <t>ACTIVITY DESCRIPTION</t>
  </si>
  <si>
    <t>Qty</t>
  </si>
  <si>
    <t>Cost per Unit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</si>
  <si>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</si>
  <si>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</si>
  <si>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</si>
  <si>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</si>
  <si>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</si>
  <si>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</si>
  <si>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</si>
  <si>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</si>
  <si>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</si>
  <si>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</si>
  <si>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</si>
  <si>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</si>
  <si>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Subactivity 1.1</t>
  </si>
  <si>
    <t>Subactivity 1.2</t>
  </si>
  <si>
    <t>Subactivity 1.3</t>
  </si>
  <si>
    <t>Subactivity 1.4</t>
  </si>
  <si>
    <t>Subactivity 1.5</t>
  </si>
  <si>
    <t>Subtotal</t>
  </si>
  <si>
    <t>Subactivity 2.1</t>
  </si>
  <si>
    <t>Subactivity 2.2</t>
  </si>
  <si>
    <t>Subactivity 2.3</t>
  </si>
  <si>
    <t>Subactivity 2.4</t>
  </si>
  <si>
    <t>Subactivity 2.5</t>
  </si>
  <si>
    <t>Subactivity 3.1</t>
  </si>
  <si>
    <t>Subactivity 3.2</t>
  </si>
  <si>
    <t>Subactivity 3.3</t>
  </si>
  <si>
    <t>Subactivity 3.4</t>
  </si>
  <si>
    <t>Subactivity 3.5</t>
  </si>
  <si>
    <t>Subactivity 4.1</t>
  </si>
  <si>
    <t>Subactivity 4.2</t>
  </si>
  <si>
    <t>Subactivity 4.3</t>
  </si>
  <si>
    <t>Subactivity 4.4</t>
  </si>
  <si>
    <t>Subactivity 4.5</t>
  </si>
  <si>
    <t>Subactivity 5.1</t>
  </si>
  <si>
    <t>Subactivity 5.2</t>
  </si>
  <si>
    <t>Subactivity 5.3</t>
  </si>
  <si>
    <t>Subactivity 5.4</t>
  </si>
  <si>
    <t>Subactivity 5.5</t>
  </si>
  <si>
    <t>Subactivity 6.1</t>
  </si>
  <si>
    <t>Subactivity 6.2</t>
  </si>
  <si>
    <t>Subactivity 6.3</t>
  </si>
  <si>
    <t>Subactivity 6.4</t>
  </si>
  <si>
    <t>Subactivity 6.5</t>
  </si>
  <si>
    <t>Subactivity 7.1</t>
  </si>
  <si>
    <t>Subactivity 7.2</t>
  </si>
  <si>
    <t>Subactivity 7.3</t>
  </si>
  <si>
    <t>Subactivity 7.4</t>
  </si>
  <si>
    <t>Subactivity 7.5</t>
  </si>
  <si>
    <t>Subactivity 8.1</t>
  </si>
  <si>
    <t>Subactivity 8.2</t>
  </si>
  <si>
    <t>Subactivity 8.3</t>
  </si>
  <si>
    <t>Subactivity 8.4</t>
  </si>
  <si>
    <t>Subactivity 8.5</t>
  </si>
  <si>
    <t>Subactivity 9.1</t>
  </si>
  <si>
    <t>Subactivity 9.2</t>
  </si>
  <si>
    <t>Subactivity 9.3</t>
  </si>
  <si>
    <t>Subactivity 9.4</t>
  </si>
  <si>
    <t>Subactivity 9.5</t>
  </si>
  <si>
    <t>Subactivity 10.1</t>
  </si>
  <si>
    <t>Subactivity 10.2</t>
  </si>
  <si>
    <t>Subactivity 10.3</t>
  </si>
  <si>
    <t>Subactivity 10.4</t>
  </si>
  <si>
    <t>Subactivity 10.5</t>
  </si>
  <si>
    <t>Subactivity 11.1</t>
  </si>
  <si>
    <t>Subactivity 11.2</t>
  </si>
  <si>
    <t>Subactivity 11.3</t>
  </si>
  <si>
    <t>Subactivity 11.4</t>
  </si>
  <si>
    <t>Subactivity 11.5</t>
  </si>
  <si>
    <t>Subactivity 12.1</t>
  </si>
  <si>
    <t>Subactivity 12.2</t>
  </si>
  <si>
    <t>Subactivity 12.3</t>
  </si>
  <si>
    <t>Subactivity 12.4</t>
  </si>
  <si>
    <t>Subactivity 12.5</t>
  </si>
  <si>
    <t>Subactivity 13.1</t>
  </si>
  <si>
    <t>Subactivity 13.2</t>
  </si>
  <si>
    <t>Subactivity 13.3</t>
  </si>
  <si>
    <t>Subactivity 13.4</t>
  </si>
  <si>
    <t>Subactivity 13.5</t>
  </si>
  <si>
    <t>Subactivity 14.1</t>
  </si>
  <si>
    <t>Subactivity 14.2</t>
  </si>
  <si>
    <t>Subactivity 14.3</t>
  </si>
  <si>
    <t>Subactivity 14.4</t>
  </si>
  <si>
    <t>Subactivity 14.5</t>
  </si>
  <si>
    <t>Subactivity 15.1</t>
  </si>
  <si>
    <t>Subactivity 15.2</t>
  </si>
  <si>
    <t>Subactivity 15.3</t>
  </si>
  <si>
    <t>Subactivity 15.4</t>
  </si>
  <si>
    <t>Subactivity 15.5</t>
  </si>
  <si>
    <t>Subactivity 16.1</t>
  </si>
  <si>
    <t>Subactivity 16.2</t>
  </si>
  <si>
    <t>Subactivity 16.3</t>
  </si>
  <si>
    <t>Subactivity 16.4</t>
  </si>
  <si>
    <t>Subactivity 16.5</t>
  </si>
  <si>
    <t>Subactivity 17.1</t>
  </si>
  <si>
    <t>Subactivity 17.2</t>
  </si>
  <si>
    <t>Subactivity 17.3</t>
  </si>
  <si>
    <t>Subactivity 17.4</t>
  </si>
  <si>
    <t>Subactivity 17.5</t>
  </si>
  <si>
    <t>Subactivity 18.1</t>
  </si>
  <si>
    <t>Subactivity 18.2</t>
  </si>
  <si>
    <t>Subactivity 18.3</t>
  </si>
  <si>
    <t>Subactivity 18.4</t>
  </si>
  <si>
    <t>Subactivity 18.5</t>
  </si>
  <si>
    <t>Subactivity 19.1</t>
  </si>
  <si>
    <t>Subactivity 19.2</t>
  </si>
  <si>
    <t>Subactivity 19.3</t>
  </si>
  <si>
    <t>Subactivity 19.4</t>
  </si>
  <si>
    <t>Subactivity 19.5</t>
  </si>
  <si>
    <t>Subactivity 20.1</t>
  </si>
  <si>
    <t>Subactivity 20.2</t>
  </si>
  <si>
    <t>Subactivity 20.3</t>
  </si>
  <si>
    <t>Subactivity 20.4</t>
  </si>
  <si>
    <t>Subactivity 20.5</t>
  </si>
  <si>
    <t>TOTAL ACTIVITIES</t>
  </si>
  <si>
    <t>INDIRECT COSTS</t>
  </si>
  <si>
    <t>TOTAL COSTS</t>
  </si>
  <si>
    <t>Partner Name</t>
  </si>
  <si>
    <t>Country/City</t>
  </si>
  <si>
    <t>Date</t>
  </si>
  <si>
    <t>Amount</t>
  </si>
  <si>
    <t>Meeting Cost</t>
  </si>
  <si>
    <t>Total Funds</t>
  </si>
  <si>
    <t>LOCAL CASH</t>
  </si>
  <si>
    <t>TOTAL</t>
  </si>
  <si>
    <t>TOTAL EXPENSES</t>
  </si>
  <si>
    <t>Balance Available</t>
  </si>
  <si>
    <t>Partner Officer Name</t>
  </si>
  <si>
    <t>Partner Officer Title</t>
  </si>
  <si>
    <t>Select</t>
  </si>
  <si>
    <t>N/A</t>
  </si>
  <si>
    <t>MEMO</t>
  </si>
  <si>
    <t>Local Salary</t>
  </si>
  <si>
    <t>1001A</t>
  </si>
  <si>
    <t>Vehicle Rental</t>
  </si>
  <si>
    <t>Tel/Fax /Internet Service</t>
  </si>
  <si>
    <t>Phone, satellite &amp; cell phone equip</t>
  </si>
  <si>
    <t xml:space="preserve">Shipping/Postage  </t>
  </si>
  <si>
    <t>Printing</t>
  </si>
  <si>
    <t>Photocopying</t>
  </si>
  <si>
    <t>2460B</t>
  </si>
  <si>
    <t>Publication</t>
  </si>
  <si>
    <t>Advertisement Recruitment</t>
  </si>
  <si>
    <t>Maint.  Labor</t>
  </si>
  <si>
    <t>Photo/video Services</t>
  </si>
  <si>
    <t>Computer Services</t>
  </si>
  <si>
    <t xml:space="preserve">Other Services   </t>
  </si>
  <si>
    <t>Office Supplies</t>
  </si>
  <si>
    <t>Books/Periodicals</t>
  </si>
  <si>
    <t>Other Supplies</t>
  </si>
  <si>
    <t>Non-Cap Equip</t>
  </si>
  <si>
    <t>Equipment less than $1,500.00</t>
  </si>
  <si>
    <t xml:space="preserve">Security </t>
  </si>
  <si>
    <t>Vehicle Maint</t>
  </si>
  <si>
    <t>Auto Fuel &amp; Oil</t>
  </si>
  <si>
    <t>Air fare</t>
  </si>
  <si>
    <t>6200A</t>
  </si>
  <si>
    <t>Only in Country.- Intl. by Atlanta</t>
  </si>
  <si>
    <t xml:space="preserve">Travel Exp other </t>
  </si>
  <si>
    <t>6200B</t>
  </si>
  <si>
    <t>visa, medical, immunization</t>
  </si>
  <si>
    <t>Lodging</t>
  </si>
  <si>
    <t>6200C</t>
  </si>
  <si>
    <t>Perdiem/meals</t>
  </si>
  <si>
    <t>6200D</t>
  </si>
  <si>
    <t>Local Transp</t>
  </si>
  <si>
    <t>Bank
Charges</t>
  </si>
  <si>
    <t>Insurance</t>
  </si>
  <si>
    <t xml:space="preserve">All Other </t>
  </si>
  <si>
    <t>XXXX</t>
  </si>
  <si>
    <t>TBD</t>
  </si>
  <si>
    <t>Bank Ending Balance:</t>
  </si>
  <si>
    <t>Ledger Ending Balance:</t>
  </si>
  <si>
    <t>Outstanding Checks:</t>
  </si>
  <si>
    <t>Number</t>
  </si>
  <si>
    <t>Total Outstanding Checks:</t>
  </si>
  <si>
    <t>Variance:</t>
  </si>
  <si>
    <t>Local Partner - Ledger ROLLUP - Cost Category</t>
  </si>
  <si>
    <t>Subcode</t>
  </si>
  <si>
    <t>Expense</t>
  </si>
  <si>
    <t>US$D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</si>
</sst>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;@"/>
    <numFmt numFmtId="169" formatCode="_-* #,##0.00\ &quot;€&quot;_-;\-* #,##0.00\ &quot;€&quot;_-;_-* &quot;-&quot;??\ &quot;€&quot;_-;_-@_-"/>
    <numFmt numFmtId="170" formatCode="_-[$$-409]* #,##0_ ;_-[$$-409]* \-#,##0\ ;_-[$$-409]* &quot;-&quot;??_ ;_-@_ 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u/>
      <sz val="8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0"/>
      <name val="Verdana"/>
      <family val="2"/>
    </font>
    <font>
      <b/>
      <sz val="18"/>
      <color theme="8" tint="-0.249977111117893"/>
      <name val="Cambria"/>
      <family val="1"/>
      <scheme val="major"/>
    </font>
    <font>
      <b/>
      <sz val="12"/>
      <color theme="8" tint="-0.249977111117893"/>
      <name val="Times New Roman"/>
      <family val="1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b/>
      <sz val="12"/>
      <color theme="9"/>
      <name val="Times New Roman"/>
      <family val="1"/>
    </font>
    <font>
      <b/>
      <i/>
      <sz val="12"/>
      <color theme="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165" fontId="9" fillId="4" borderId="4" applyNumberFormat="0" applyFont="0" applyBorder="0" applyAlignment="0">
      <alignment horizontal="center"/>
      <protection locked="0"/>
    </xf>
    <xf numFmtId="0" fontId="3" fillId="0" borderId="0"/>
    <xf numFmtId="0" fontId="15" fillId="0" borderId="0"/>
    <xf numFmtId="44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15" fillId="7" borderId="0" applyNumberFormat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4" fillId="0" borderId="0" xfId="0" applyFont="1"/>
    <xf numFmtId="43" fontId="0" fillId="0" borderId="0" xfId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43" fontId="0" fillId="0" borderId="5" xfId="1" applyFont="1" applyBorder="1"/>
    <xf numFmtId="43" fontId="0" fillId="0" borderId="14" xfId="1" applyFont="1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43" fontId="0" fillId="2" borderId="15" xfId="1" applyFont="1" applyFill="1" applyBorder="1"/>
    <xf numFmtId="0" fontId="0" fillId="0" borderId="16" xfId="0" applyBorder="1"/>
    <xf numFmtId="43" fontId="0" fillId="0" borderId="17" xfId="1" applyFont="1" applyBorder="1"/>
    <xf numFmtId="7" fontId="0" fillId="0" borderId="0" xfId="1" applyNumberFormat="1" applyFont="1"/>
    <xf numFmtId="0" fontId="7" fillId="0" borderId="0" xfId="0" applyFont="1" applyAlignment="1">
      <alignment horizontal="left" wrapText="1"/>
    </xf>
    <xf numFmtId="7" fontId="12" fillId="0" borderId="0" xfId="0" applyNumberFormat="1" applyFont="1"/>
    <xf numFmtId="40" fontId="0" fillId="0" borderId="1" xfId="0" applyNumberFormat="1" applyBorder="1"/>
    <xf numFmtId="40" fontId="2" fillId="0" borderId="2" xfId="1" applyNumberFormat="1" applyFont="1" applyBorder="1"/>
    <xf numFmtId="7" fontId="12" fillId="0" borderId="0" xfId="0" applyNumberFormat="1" applyFont="1" applyAlignment="1">
      <alignment wrapText="1"/>
    </xf>
    <xf numFmtId="0" fontId="6" fillId="0" borderId="21" xfId="0" applyFont="1" applyBorder="1" applyAlignment="1">
      <alignment horizontal="left" wrapText="1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0" fillId="0" borderId="26" xfId="0" applyBorder="1"/>
    <xf numFmtId="0" fontId="6" fillId="0" borderId="23" xfId="0" applyFont="1" applyBorder="1" applyAlignment="1">
      <alignment horizontal="left"/>
    </xf>
    <xf numFmtId="0" fontId="6" fillId="0" borderId="27" xfId="0" applyFont="1" applyBorder="1" applyAlignment="1">
      <alignment horizontal="left" wrapText="1"/>
    </xf>
    <xf numFmtId="0" fontId="6" fillId="0" borderId="28" xfId="0" applyFont="1" applyBorder="1" applyAlignment="1">
      <alignment horizontal="center"/>
    </xf>
    <xf numFmtId="0" fontId="0" fillId="0" borderId="29" xfId="0" applyBorder="1"/>
    <xf numFmtId="0" fontId="2" fillId="0" borderId="9" xfId="0" applyFont="1" applyBorder="1"/>
    <xf numFmtId="0" fontId="4" fillId="0" borderId="0" xfId="0" quotePrefix="1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2" fillId="0" borderId="11" xfId="0" applyFont="1" applyBorder="1"/>
    <xf numFmtId="0" fontId="4" fillId="0" borderId="9" xfId="0" quotePrefix="1" applyFont="1" applyBorder="1" applyAlignment="1">
      <alignment horizontal="center"/>
    </xf>
    <xf numFmtId="0" fontId="0" fillId="0" borderId="9" xfId="0" applyBorder="1" applyAlignment="1">
      <alignment horizontal="center"/>
    </xf>
    <xf numFmtId="40" fontId="0" fillId="0" borderId="0" xfId="1" applyNumberFormat="1" applyFont="1" applyBorder="1"/>
    <xf numFmtId="40" fontId="0" fillId="0" borderId="10" xfId="1" applyNumberFormat="1" applyFont="1" applyBorder="1"/>
    <xf numFmtId="40" fontId="0" fillId="0" borderId="24" xfId="1" applyNumberFormat="1" applyFont="1" applyBorder="1"/>
    <xf numFmtId="40" fontId="2" fillId="0" borderId="25" xfId="1" applyNumberFormat="1" applyFont="1" applyBorder="1"/>
    <xf numFmtId="7" fontId="13" fillId="0" borderId="10" xfId="0" applyNumberFormat="1" applyFont="1" applyBorder="1" applyAlignment="1">
      <alignment wrapText="1"/>
    </xf>
    <xf numFmtId="0" fontId="0" fillId="0" borderId="22" xfId="0" applyBorder="1" applyAlignment="1">
      <alignment horizontal="center"/>
    </xf>
    <xf numFmtId="0" fontId="6" fillId="0" borderId="23" xfId="0" applyFont="1" applyBorder="1" applyAlignment="1">
      <alignment wrapText="1"/>
    </xf>
    <xf numFmtId="0" fontId="3" fillId="0" borderId="0" xfId="0" applyFont="1"/>
    <xf numFmtId="0" fontId="6" fillId="0" borderId="30" xfId="0" applyFont="1" applyBorder="1" applyAlignment="1">
      <alignment horizontal="left"/>
    </xf>
    <xf numFmtId="0" fontId="6" fillId="0" borderId="31" xfId="0" applyFont="1" applyBorder="1" applyAlignment="1">
      <alignment horizontal="center"/>
    </xf>
    <xf numFmtId="0" fontId="0" fillId="0" borderId="32" xfId="0" applyBorder="1"/>
    <xf numFmtId="0" fontId="2" fillId="0" borderId="16" xfId="0" applyFont="1" applyBorder="1"/>
    <xf numFmtId="0" fontId="2" fillId="0" borderId="7" xfId="0" applyFont="1" applyBorder="1"/>
    <xf numFmtId="43" fontId="2" fillId="0" borderId="5" xfId="1" applyFont="1" applyBorder="1"/>
    <xf numFmtId="0" fontId="2" fillId="0" borderId="0" xfId="0" applyFont="1" applyAlignment="1">
      <alignment horizontal="right"/>
    </xf>
    <xf numFmtId="0" fontId="2" fillId="0" borderId="6" xfId="0" applyFont="1" applyBorder="1"/>
    <xf numFmtId="43" fontId="2" fillId="0" borderId="6" xfId="1" applyFont="1" applyBorder="1"/>
    <xf numFmtId="43" fontId="2" fillId="0" borderId="12" xfId="1" applyFont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16" fillId="0" borderId="0" xfId="4" applyFont="1"/>
    <xf numFmtId="170" fontId="16" fillId="0" borderId="0" xfId="6" applyNumberFormat="1" applyFont="1"/>
    <xf numFmtId="170" fontId="16" fillId="0" borderId="0" xfId="4" applyNumberFormat="1" applyFont="1"/>
    <xf numFmtId="0" fontId="18" fillId="0" borderId="0" xfId="4" applyFont="1"/>
    <xf numFmtId="170" fontId="18" fillId="0" borderId="0" xfId="6" applyNumberFormat="1" applyFont="1" applyBorder="1" applyAlignment="1"/>
    <xf numFmtId="170" fontId="18" fillId="0" borderId="4" xfId="6" applyNumberFormat="1" applyFont="1" applyBorder="1" applyAlignment="1"/>
    <xf numFmtId="0" fontId="18" fillId="0" borderId="4" xfId="4" applyFont="1" applyBorder="1"/>
    <xf numFmtId="0" fontId="18" fillId="0" borderId="4" xfId="4" applyFont="1" applyBorder="1" applyAlignment="1">
      <alignment horizontal="left"/>
    </xf>
    <xf numFmtId="170" fontId="18" fillId="0" borderId="0" xfId="6" applyNumberFormat="1" applyFont="1"/>
    <xf numFmtId="170" fontId="18" fillId="0" borderId="0" xfId="4" applyNumberFormat="1" applyFont="1"/>
    <xf numFmtId="170" fontId="18" fillId="0" borderId="34" xfId="6" applyNumberFormat="1" applyFont="1" applyBorder="1" applyAlignment="1"/>
    <xf numFmtId="0" fontId="18" fillId="0" borderId="34" xfId="4" applyFont="1" applyBorder="1" applyAlignment="1">
      <alignment horizontal="left"/>
    </xf>
    <xf numFmtId="0" fontId="18" fillId="0" borderId="34" xfId="4" applyFont="1" applyBorder="1"/>
    <xf numFmtId="170" fontId="19" fillId="0" borderId="34" xfId="6" applyNumberFormat="1" applyFont="1" applyFill="1" applyBorder="1" applyAlignment="1"/>
    <xf numFmtId="0" fontId="22" fillId="0" borderId="34" xfId="4" applyFont="1" applyBorder="1" applyAlignment="1">
      <alignment horizontal="left"/>
    </xf>
    <xf numFmtId="170" fontId="19" fillId="0" borderId="4" xfId="6" applyNumberFormat="1" applyFont="1" applyBorder="1" applyAlignment="1">
      <alignment horizontal="center"/>
    </xf>
    <xf numFmtId="170" fontId="19" fillId="0" borderId="4" xfId="4" applyNumberFormat="1" applyFont="1" applyBorder="1" applyAlignment="1">
      <alignment horizontal="center"/>
    </xf>
    <xf numFmtId="0" fontId="19" fillId="0" borderId="4" xfId="4" applyFont="1" applyBorder="1" applyAlignment="1">
      <alignment horizontal="center"/>
    </xf>
    <xf numFmtId="0" fontId="21" fillId="0" borderId="0" xfId="7" applyFont="1"/>
    <xf numFmtId="0" fontId="26" fillId="0" borderId="0" xfId="8" applyFont="1" applyAlignment="1">
      <alignment vertical="top" wrapText="1"/>
    </xf>
    <xf numFmtId="0" fontId="23" fillId="0" borderId="0" xfId="7" applyFont="1" applyAlignment="1">
      <alignment vertical="top" wrapText="1"/>
    </xf>
    <xf numFmtId="0" fontId="23" fillId="0" borderId="4" xfId="7" applyFont="1" applyBorder="1" applyAlignment="1">
      <alignment horizontal="left" wrapText="1"/>
    </xf>
    <xf numFmtId="0" fontId="23" fillId="0" borderId="0" xfId="7" applyFont="1" applyAlignment="1">
      <alignment horizontal="left" vertical="top" wrapText="1"/>
    </xf>
    <xf numFmtId="0" fontId="23" fillId="0" borderId="0" xfId="7" applyFont="1" applyAlignment="1">
      <alignment vertical="top"/>
    </xf>
    <xf numFmtId="0" fontId="23" fillId="0" borderId="0" xfId="7" applyFont="1"/>
    <xf numFmtId="0" fontId="28" fillId="8" borderId="4" xfId="9" applyFont="1" applyFill="1" applyBorder="1" applyAlignment="1">
      <alignment horizontal="center" vertical="center" wrapText="1"/>
    </xf>
    <xf numFmtId="0" fontId="28" fillId="8" borderId="35" xfId="9" applyFont="1" applyFill="1" applyBorder="1" applyAlignment="1">
      <alignment horizontal="center" vertical="center" wrapText="1"/>
    </xf>
    <xf numFmtId="0" fontId="30" fillId="0" borderId="0" xfId="4" applyFont="1"/>
    <xf numFmtId="0" fontId="20" fillId="5" borderId="33" xfId="4" applyFont="1" applyFill="1" applyBorder="1" applyAlignment="1">
      <alignment horizontal="left"/>
    </xf>
    <xf numFmtId="0" fontId="19" fillId="0" borderId="31" xfId="4" applyFont="1" applyBorder="1" applyAlignment="1">
      <alignment horizontal="left"/>
    </xf>
    <xf numFmtId="0" fontId="19" fillId="5" borderId="4" xfId="4" applyFont="1" applyFill="1" applyBorder="1" applyAlignment="1">
      <alignment horizontal="left" wrapText="1"/>
    </xf>
    <xf numFmtId="0" fontId="20" fillId="9" borderId="4" xfId="4" applyFont="1" applyFill="1" applyBorder="1" applyAlignment="1">
      <alignment horizontal="left"/>
    </xf>
    <xf numFmtId="0" fontId="20" fillId="9" borderId="33" xfId="4" applyFont="1" applyFill="1" applyBorder="1" applyAlignment="1">
      <alignment horizontal="left"/>
    </xf>
    <xf numFmtId="0" fontId="20" fillId="9" borderId="36" xfId="4" applyFont="1" applyFill="1" applyBorder="1" applyAlignment="1">
      <alignment horizontal="left"/>
    </xf>
    <xf numFmtId="0" fontId="19" fillId="0" borderId="3" xfId="4" applyFont="1" applyBorder="1" applyAlignment="1">
      <alignment horizontal="left"/>
    </xf>
    <xf numFmtId="170" fontId="19" fillId="0" borderId="37" xfId="6" applyNumberFormat="1" applyFont="1" applyFill="1" applyBorder="1" applyAlignment="1"/>
    <xf numFmtId="0" fontId="19" fillId="0" borderId="3" xfId="4" applyFont="1" applyBorder="1"/>
    <xf numFmtId="0" fontId="19" fillId="0" borderId="33" xfId="4" applyFont="1" applyBorder="1" applyAlignment="1">
      <alignment horizontal="left"/>
    </xf>
    <xf numFmtId="0" fontId="20" fillId="0" borderId="0" xfId="4" applyFont="1" applyAlignment="1">
      <alignment horizontal="left"/>
    </xf>
    <xf numFmtId="0" fontId="20" fillId="0" borderId="0" xfId="4" applyFont="1"/>
    <xf numFmtId="170" fontId="20" fillId="0" borderId="0" xfId="6" applyNumberFormat="1" applyFont="1" applyBorder="1" applyAlignment="1"/>
    <xf numFmtId="170" fontId="20" fillId="0" borderId="0" xfId="4" applyNumberFormat="1" applyFont="1"/>
    <xf numFmtId="170" fontId="18" fillId="0" borderId="0" xfId="6" applyNumberFormat="1" applyFont="1" applyBorder="1"/>
    <xf numFmtId="0" fontId="20" fillId="0" borderId="0" xfId="4" applyFont="1" applyAlignment="1">
      <alignment horizontal="left" wrapText="1"/>
    </xf>
    <xf numFmtId="0" fontId="21" fillId="0" borderId="0" xfId="4" applyFont="1"/>
    <xf numFmtId="170" fontId="21" fillId="0" borderId="0" xfId="4" applyNumberFormat="1" applyFont="1"/>
    <xf numFmtId="0" fontId="18" fillId="0" borderId="0" xfId="4" applyFont="1" applyAlignment="1">
      <alignment horizontal="left"/>
    </xf>
    <xf numFmtId="170" fontId="16" fillId="0" borderId="0" xfId="6" applyNumberFormat="1" applyFont="1" applyBorder="1" applyAlignment="1"/>
    <xf numFmtId="170" fontId="17" fillId="0" borderId="0" xfId="6" applyNumberFormat="1" applyFont="1" applyBorder="1" applyAlignment="1"/>
    <xf numFmtId="170" fontId="16" fillId="0" borderId="0" xfId="6" applyNumberFormat="1" applyFont="1" applyBorder="1"/>
    <xf numFmtId="170" fontId="17" fillId="0" borderId="0" xfId="6" applyNumberFormat="1" applyFont="1" applyBorder="1"/>
    <xf numFmtId="0" fontId="18" fillId="0" borderId="31" xfId="4" applyFont="1" applyBorder="1" applyAlignment="1">
      <alignment horizontal="left"/>
    </xf>
    <xf numFmtId="0" fontId="18" fillId="0" borderId="31" xfId="4" applyFont="1" applyBorder="1"/>
    <xf numFmtId="170" fontId="18" fillId="0" borderId="31" xfId="6" applyNumberFormat="1" applyFont="1" applyBorder="1" applyAlignment="1"/>
    <xf numFmtId="170" fontId="19" fillId="0" borderId="4" xfId="6" applyNumberFormat="1" applyFont="1" applyFill="1" applyBorder="1" applyAlignment="1"/>
    <xf numFmtId="170" fontId="21" fillId="0" borderId="1" xfId="4" applyNumberFormat="1" applyFont="1" applyBorder="1"/>
    <xf numFmtId="0" fontId="20" fillId="5" borderId="3" xfId="4" applyFont="1" applyFill="1" applyBorder="1" applyAlignment="1">
      <alignment horizontal="left"/>
    </xf>
    <xf numFmtId="0" fontId="21" fillId="5" borderId="3" xfId="4" applyFont="1" applyFill="1" applyBorder="1"/>
    <xf numFmtId="170" fontId="21" fillId="5" borderId="3" xfId="6" applyNumberFormat="1" applyFont="1" applyFill="1" applyBorder="1" applyAlignment="1"/>
    <xf numFmtId="170" fontId="20" fillId="5" borderId="18" xfId="6" applyNumberFormat="1" applyFont="1" applyFill="1" applyBorder="1" applyAlignment="1"/>
    <xf numFmtId="0" fontId="18" fillId="5" borderId="0" xfId="4" applyFont="1" applyFill="1"/>
    <xf numFmtId="170" fontId="19" fillId="0" borderId="20" xfId="6" applyNumberFormat="1" applyFont="1" applyFill="1" applyBorder="1" applyAlignment="1"/>
    <xf numFmtId="170" fontId="20" fillId="5" borderId="3" xfId="6" applyNumberFormat="1" applyFont="1" applyFill="1" applyBorder="1" applyAlignment="1"/>
    <xf numFmtId="0" fontId="2" fillId="5" borderId="4" xfId="0" applyFont="1" applyFill="1" applyBorder="1" applyAlignment="1">
      <alignment horizontal="center"/>
    </xf>
    <xf numFmtId="0" fontId="20" fillId="9" borderId="4" xfId="7" applyFont="1" applyFill="1" applyBorder="1" applyAlignment="1">
      <alignment horizontal="left"/>
    </xf>
    <xf numFmtId="0" fontId="20" fillId="9" borderId="33" xfId="7" applyFont="1" applyFill="1" applyBorder="1" applyAlignment="1">
      <alignment horizontal="left"/>
    </xf>
    <xf numFmtId="0" fontId="21" fillId="0" borderId="4" xfId="10" applyFont="1" applyFill="1" applyBorder="1" applyAlignment="1">
      <alignment horizontal="left" wrapText="1"/>
    </xf>
    <xf numFmtId="0" fontId="29" fillId="0" borderId="4" xfId="7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3" fillId="0" borderId="4" xfId="0" applyFont="1" applyBorder="1"/>
    <xf numFmtId="0" fontId="32" fillId="0" borderId="0" xfId="4" applyFont="1"/>
    <xf numFmtId="0" fontId="28" fillId="8" borderId="36" xfId="9" applyFont="1" applyFill="1" applyBorder="1" applyAlignment="1">
      <alignment horizontal="center" vertical="center" wrapText="1"/>
    </xf>
    <xf numFmtId="0" fontId="1" fillId="0" borderId="0" xfId="4" applyFont="1"/>
    <xf numFmtId="0" fontId="28" fillId="8" borderId="36" xfId="9" applyFont="1" applyFill="1" applyBorder="1" applyAlignment="1">
      <alignment horizontal="center" vertical="center" wrapText="1"/>
    </xf>
    <xf numFmtId="0" fontId="28" fillId="8" borderId="19" xfId="9" applyFont="1" applyFill="1" applyBorder="1" applyAlignment="1">
      <alignment horizontal="center" vertical="center" wrapText="1"/>
    </xf>
    <xf numFmtId="0" fontId="23" fillId="9" borderId="33" xfId="7" applyFont="1" applyFill="1" applyBorder="1" applyAlignment="1">
      <alignment horizontal="left"/>
    </xf>
    <xf numFmtId="0" fontId="23" fillId="9" borderId="18" xfId="7" applyFont="1" applyFill="1" applyBorder="1" applyAlignment="1">
      <alignment horizontal="left"/>
    </xf>
    <xf numFmtId="0" fontId="23" fillId="9" borderId="33" xfId="7" applyFont="1" applyFill="1" applyBorder="1" applyAlignment="1">
      <alignment horizontal="left" wrapText="1"/>
    </xf>
    <xf numFmtId="0" fontId="23" fillId="9" borderId="18" xfId="7" applyFont="1" applyFill="1" applyBorder="1" applyAlignment="1">
      <alignment horizontal="left" wrapText="1"/>
    </xf>
    <xf numFmtId="14" fontId="23" fillId="9" borderId="33" xfId="7" applyNumberFormat="1" applyFont="1" applyFill="1" applyBorder="1" applyAlignment="1">
      <alignment horizontal="left"/>
    </xf>
    <xf numFmtId="14" fontId="23" fillId="9" borderId="18" xfId="7" applyNumberFormat="1" applyFont="1" applyFill="1" applyBorder="1" applyAlignment="1">
      <alignment horizontal="left"/>
    </xf>
    <xf numFmtId="0" fontId="19" fillId="5" borderId="33" xfId="4" applyFont="1" applyFill="1" applyBorder="1" applyAlignment="1">
      <alignment horizontal="left" wrapText="1"/>
    </xf>
    <xf numFmtId="0" fontId="19" fillId="5" borderId="3" xfId="4" applyFont="1" applyFill="1" applyBorder="1" applyAlignment="1">
      <alignment horizontal="left" wrapText="1"/>
    </xf>
    <xf numFmtId="0" fontId="19" fillId="5" borderId="18" xfId="4" applyFont="1" applyFill="1" applyBorder="1" applyAlignment="1">
      <alignment horizontal="left" wrapText="1"/>
    </xf>
    <xf numFmtId="0" fontId="18" fillId="0" borderId="33" xfId="4" applyFont="1" applyBorder="1" applyAlignment="1">
      <alignment horizontal="left"/>
    </xf>
    <xf numFmtId="0" fontId="18" fillId="0" borderId="18" xfId="4" applyFont="1" applyBorder="1" applyAlignment="1">
      <alignment horizontal="left"/>
    </xf>
    <xf numFmtId="0" fontId="31" fillId="9" borderId="33" xfId="4" applyFont="1" applyFill="1" applyBorder="1" applyAlignment="1">
      <alignment horizontal="left"/>
    </xf>
    <xf numFmtId="0" fontId="31" fillId="9" borderId="3" xfId="4" applyFont="1" applyFill="1" applyBorder="1" applyAlignment="1">
      <alignment horizontal="left"/>
    </xf>
    <xf numFmtId="0" fontId="19" fillId="0" borderId="33" xfId="4" applyFont="1" applyBorder="1" applyAlignment="1">
      <alignment horizontal="center"/>
    </xf>
    <xf numFmtId="0" fontId="19" fillId="0" borderId="3" xfId="4" applyFont="1" applyBorder="1" applyAlignment="1">
      <alignment horizontal="center"/>
    </xf>
    <xf numFmtId="0" fontId="19" fillId="0" borderId="18" xfId="4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10" fillId="0" borderId="16" xfId="0" applyNumberFormat="1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14" fontId="10" fillId="0" borderId="8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center"/>
    </xf>
  </cellXfs>
  <cellStyles count="11">
    <cellStyle name="20% - Accent5 2" xfId="10" xr:uid="{00000000-0005-0000-0000-000000000000}"/>
    <cellStyle name="Accent5 2" xfId="9" xr:uid="{00000000-0005-0000-0000-000001000000}"/>
    <cellStyle name="Comma" xfId="1" builtinId="3"/>
    <cellStyle name="Currency 2" xfId="5" xr:uid="{00000000-0005-0000-0000-000003000000}"/>
    <cellStyle name="Currency 3" xfId="6" xr:uid="{00000000-0005-0000-0000-000004000000}"/>
    <cellStyle name="Normal" xfId="0" builtinId="0"/>
    <cellStyle name="Normal 2" xfId="3" xr:uid="{00000000-0005-0000-0000-000006000000}"/>
    <cellStyle name="Normal 2 2" xfId="7" xr:uid="{00000000-0005-0000-0000-000007000000}"/>
    <cellStyle name="Normal 3" xfId="4" xr:uid="{00000000-0005-0000-0000-000008000000}"/>
    <cellStyle name="Title 2" xfId="8" xr:uid="{00000000-0005-0000-0000-000009000000}"/>
    <cellStyle name="User Entry" xfId="2" xr:uid="{00000000-0005-0000-0000-00000A000000}"/>
  </cellStyles>
  <dxfs count="0"/>
  <tableStyles count="0" defaultTableStyle="TableStyleMedium9" defaultPivotStyle="PivotStyleLight16"/>
  <colors>
    <mruColors>
      <color rgb="FFFFFFA3"/>
      <color rgb="FFFFFF99"/>
      <color rgb="FFFFFFCC"/>
      <color rgb="FF339933"/>
      <color rgb="FFE3E3E3"/>
      <color rgb="FFE1E7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B3" sqref="B3"/>
    </sheetView>
  </sheetViews>
  <sheetFormatPr baseColWidth="10" defaultColWidth="9.1640625" defaultRowHeight="13" x14ac:dyDescent="0.15"/>
  <cols>
    <col min="2" max="2" width="33.33203125" customWidth="1"/>
  </cols>
  <sheetData>
    <row r="1" spans="1:2" ht="18" customHeight="1" x14ac:dyDescent="0.15">
      <c r="A1" s="122" t="s">
        <v>0</v>
      </c>
      <c r="B1" s="122" t="s">
        <v>1</v>
      </c>
    </row>
    <row r="2" spans="1:2" ht="18" customHeight="1" x14ac:dyDescent="0.15">
      <c r="A2" s="127">
        <v>1</v>
      </c>
      <c r="B2" s="128" t="s">
        <v>2</v>
      </c>
    </row>
    <row r="3" spans="1:2" ht="18" customHeight="1" x14ac:dyDescent="0.15">
      <c r="A3" s="127">
        <v>2</v>
      </c>
      <c r="B3" s="128" t="s">
        <v>3</v>
      </c>
    </row>
    <row r="4" spans="1:2" ht="18" customHeight="1" x14ac:dyDescent="0.15">
      <c r="A4" s="127">
        <v>3</v>
      </c>
      <c r="B4" s="128" t="s">
        <v>4</v>
      </c>
    </row>
    <row r="5" spans="1:2" ht="18" customHeight="1" x14ac:dyDescent="0.15">
      <c r="A5" s="127">
        <v>4</v>
      </c>
      <c r="B5" s="128" t="s">
        <v>5</v>
      </c>
    </row>
    <row r="6" spans="1:2" ht="18" customHeight="1" x14ac:dyDescent="0.15">
      <c r="A6" s="127">
        <v>5</v>
      </c>
      <c r="B6" s="128" t="s">
        <v>6</v>
      </c>
    </row>
    <row r="7" spans="1:2" ht="18" customHeight="1" x14ac:dyDescent="0.15">
      <c r="A7" s="127">
        <v>6</v>
      </c>
      <c r="B7" s="128" t="s">
        <v>7</v>
      </c>
    </row>
    <row r="8" spans="1:2" ht="18" customHeight="1" x14ac:dyDescent="0.15">
      <c r="A8" s="127">
        <v>7</v>
      </c>
      <c r="B8" s="128" t="s">
        <v>8</v>
      </c>
    </row>
    <row r="9" spans="1:2" ht="18" customHeight="1" x14ac:dyDescent="0.15">
      <c r="A9" s="127">
        <v>8</v>
      </c>
      <c r="B9" s="128" t="s">
        <v>9</v>
      </c>
    </row>
    <row r="10" spans="1:2" ht="18" customHeight="1" x14ac:dyDescent="0.15">
      <c r="A10" s="127">
        <v>9</v>
      </c>
      <c r="B10" s="128" t="s">
        <v>10</v>
      </c>
    </row>
    <row r="11" spans="1:2" ht="18" customHeight="1" x14ac:dyDescent="0.15">
      <c r="A11" s="127">
        <v>10</v>
      </c>
      <c r="B11" s="128" t="s">
        <v>11</v>
      </c>
    </row>
    <row r="12" spans="1:2" ht="18" customHeight="1" x14ac:dyDescent="0.15">
      <c r="A12" s="127">
        <v>11</v>
      </c>
      <c r="B12" s="128" t="s">
        <v>12</v>
      </c>
    </row>
    <row r="13" spans="1:2" ht="18" customHeight="1" x14ac:dyDescent="0.15">
      <c r="A13" s="127">
        <v>12</v>
      </c>
      <c r="B13" s="128" t="s">
        <v>13</v>
      </c>
    </row>
    <row r="14" spans="1:2" ht="18" customHeight="1" x14ac:dyDescent="0.15">
      <c r="A14" s="127">
        <v>13</v>
      </c>
      <c r="B14" s="128" t="s">
        <v>14</v>
      </c>
    </row>
    <row r="15" spans="1:2" ht="18" customHeight="1" x14ac:dyDescent="0.15">
      <c r="A15" s="127">
        <v>14</v>
      </c>
      <c r="B15" s="128" t="s">
        <v>15</v>
      </c>
    </row>
    <row r="16" spans="1:2" ht="18" customHeight="1" x14ac:dyDescent="0.15">
      <c r="A16" s="127">
        <v>15</v>
      </c>
      <c r="B16" s="128" t="s">
        <v>16</v>
      </c>
    </row>
    <row r="17" spans="1:2" ht="18" customHeight="1" x14ac:dyDescent="0.15">
      <c r="A17" s="127">
        <v>16</v>
      </c>
      <c r="B17" s="128" t="s">
        <v>17</v>
      </c>
    </row>
    <row r="18" spans="1:2" ht="18" customHeight="1" x14ac:dyDescent="0.15">
      <c r="A18" s="127">
        <v>17</v>
      </c>
      <c r="B18" s="128" t="s">
        <v>18</v>
      </c>
    </row>
    <row r="19" spans="1:2" ht="18" customHeight="1" x14ac:dyDescent="0.15">
      <c r="A19" s="127">
        <v>18</v>
      </c>
      <c r="B19" s="128" t="s">
        <v>19</v>
      </c>
    </row>
    <row r="20" spans="1:2" ht="18" customHeight="1" x14ac:dyDescent="0.15">
      <c r="A20" s="127">
        <v>19</v>
      </c>
      <c r="B20" s="128" t="s">
        <v>20</v>
      </c>
    </row>
    <row r="21" spans="1:2" ht="18" customHeight="1" x14ac:dyDescent="0.15">
      <c r="A21" s="127">
        <v>20</v>
      </c>
      <c r="B21" s="128" t="s">
        <v>21</v>
      </c>
    </row>
  </sheetData>
  <sheetProtection formatCells="0" formatColumns="0" formatRows="0" insertRows="0" deleteRows="0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"/>
  <sheetViews>
    <sheetView zoomScale="85" zoomScaleNormal="85" zoomScaleSheetLayoutView="98" zoomScalePageLayoutView="63" workbookViewId="0">
      <pane ySplit="9" topLeftCell="A10" activePane="bottomLeft" state="frozen"/>
      <selection pane="bottomLeft" activeCell="B15" sqref="B15"/>
    </sheetView>
  </sheetViews>
  <sheetFormatPr baseColWidth="10" defaultColWidth="12.1640625" defaultRowHeight="16" x14ac:dyDescent="0.15"/>
  <cols>
    <col min="1" max="1" width="8.6640625" style="79" customWidth="1"/>
    <col min="2" max="4" width="35.6640625" style="79" customWidth="1"/>
    <col min="5" max="17" width="12.6640625" style="79" customWidth="1"/>
    <col min="18" max="18" width="40.83203125" style="79" customWidth="1"/>
    <col min="19" max="16384" width="12.1640625" style="79"/>
  </cols>
  <sheetData>
    <row r="1" spans="1:18" s="77" customFormat="1" ht="18" customHeight="1" x14ac:dyDescent="0.2">
      <c r="A1" s="129" t="s">
        <v>22</v>
      </c>
      <c r="B1" s="86"/>
      <c r="C1" s="86"/>
      <c r="D1" s="86"/>
    </row>
    <row r="2" spans="1:18" s="77" customFormat="1" ht="18" customHeight="1" x14ac:dyDescent="0.2">
      <c r="A2" s="123" t="s">
        <v>23</v>
      </c>
      <c r="B2" s="124"/>
      <c r="C2" s="134"/>
      <c r="D2" s="135"/>
    </row>
    <row r="3" spans="1:18" s="77" customFormat="1" ht="18" customHeight="1" x14ac:dyDescent="0.2">
      <c r="A3" s="123" t="s">
        <v>24</v>
      </c>
      <c r="B3" s="124"/>
      <c r="C3" s="134"/>
      <c r="D3" s="135"/>
    </row>
    <row r="4" spans="1:18" s="77" customFormat="1" ht="18" customHeight="1" x14ac:dyDescent="0.2">
      <c r="A4" s="123" t="s">
        <v>25</v>
      </c>
      <c r="B4" s="124"/>
      <c r="C4" s="136"/>
      <c r="D4" s="137"/>
    </row>
    <row r="5" spans="1:18" s="77" customFormat="1" ht="18" customHeight="1" x14ac:dyDescent="0.2">
      <c r="A5" s="123" t="s">
        <v>26</v>
      </c>
      <c r="B5" s="124"/>
      <c r="C5" s="138"/>
      <c r="D5" s="139"/>
    </row>
    <row r="6" spans="1:18" s="77" customFormat="1" ht="18" customHeight="1" x14ac:dyDescent="0.2">
      <c r="A6" s="123" t="s">
        <v>27</v>
      </c>
      <c r="B6" s="124"/>
      <c r="C6" s="138"/>
      <c r="D6" s="139"/>
    </row>
    <row r="7" spans="1:18" s="77" customFormat="1" ht="18" customHeight="1" x14ac:dyDescent="0.2">
      <c r="A7" s="123" t="s">
        <v>28</v>
      </c>
      <c r="B7" s="124"/>
      <c r="C7" s="134"/>
      <c r="D7" s="135"/>
    </row>
    <row r="8" spans="1:18" x14ac:dyDescent="0.15">
      <c r="A8" s="78"/>
      <c r="B8" s="78"/>
    </row>
    <row r="9" spans="1:18" ht="17" x14ac:dyDescent="0.15">
      <c r="A9" s="132" t="s">
        <v>29</v>
      </c>
      <c r="B9" s="133"/>
      <c r="C9" s="85" t="s">
        <v>30</v>
      </c>
      <c r="D9" s="85" t="s">
        <v>31</v>
      </c>
      <c r="E9" s="84" t="s">
        <v>32</v>
      </c>
      <c r="F9" s="84" t="s">
        <v>33</v>
      </c>
      <c r="G9" s="84" t="s">
        <v>34</v>
      </c>
      <c r="H9" s="84" t="s">
        <v>35</v>
      </c>
      <c r="I9" s="84" t="s">
        <v>36</v>
      </c>
      <c r="J9" s="84" t="s">
        <v>37</v>
      </c>
      <c r="K9" s="84" t="s">
        <v>38</v>
      </c>
      <c r="L9" s="84" t="s">
        <v>39</v>
      </c>
      <c r="M9" s="84" t="s">
        <v>40</v>
      </c>
      <c r="N9" s="84" t="s">
        <v>41</v>
      </c>
      <c r="O9" s="84" t="s">
        <v>42</v>
      </c>
      <c r="P9" s="84" t="s">
        <v>43</v>
      </c>
      <c r="Q9" s="130" t="s">
        <v>44</v>
      </c>
      <c r="R9" s="130" t="s">
        <v>45</v>
      </c>
    </row>
    <row r="10" spans="1:18" ht="30" customHeight="1" x14ac:dyDescent="0.2">
      <c r="A10" s="80">
        <f>'Activity Code'!A2</f>
        <v>1</v>
      </c>
      <c r="B10" s="80" t="str">
        <f>'Activity Code'!B2</f>
        <v>Salaries</v>
      </c>
      <c r="C10" s="125"/>
      <c r="D10" s="80"/>
      <c r="E10" s="126"/>
      <c r="F10" s="126"/>
      <c r="G10" s="126"/>
      <c r="H10" s="126"/>
      <c r="I10" s="126"/>
      <c r="J10" s="126"/>
      <c r="K10" s="126"/>
      <c r="L10" s="80"/>
      <c r="M10" s="80"/>
      <c r="N10" s="80"/>
      <c r="O10" s="80"/>
      <c r="P10" s="80"/>
      <c r="Q10" s="80"/>
      <c r="R10" s="80"/>
    </row>
    <row r="11" spans="1:18" ht="30" customHeight="1" x14ac:dyDescent="0.2">
      <c r="A11" s="80">
        <f>'Activity Code'!A3</f>
        <v>2</v>
      </c>
      <c r="B11" s="80" t="str">
        <f>'Activity Code'!B3</f>
        <v>Activity 2  Description</v>
      </c>
      <c r="C11" s="125"/>
      <c r="D11" s="80"/>
      <c r="E11" s="126"/>
      <c r="F11" s="126"/>
      <c r="G11" s="126"/>
      <c r="H11" s="126"/>
      <c r="I11" s="126"/>
      <c r="J11" s="126"/>
      <c r="K11" s="126"/>
      <c r="L11" s="80"/>
      <c r="M11" s="80"/>
      <c r="N11" s="80"/>
      <c r="O11" s="80"/>
      <c r="P11" s="80"/>
      <c r="Q11" s="80"/>
      <c r="R11" s="80"/>
    </row>
    <row r="12" spans="1:18" ht="30" customHeight="1" x14ac:dyDescent="0.2">
      <c r="A12" s="80">
        <f>'Activity Code'!A4</f>
        <v>3</v>
      </c>
      <c r="B12" s="80" t="str">
        <f>'Activity Code'!B4</f>
        <v>Activity 3 Description</v>
      </c>
      <c r="C12" s="125"/>
      <c r="D12" s="125"/>
      <c r="E12" s="126"/>
      <c r="F12" s="126"/>
      <c r="G12" s="126"/>
      <c r="H12" s="126"/>
      <c r="I12" s="126"/>
      <c r="J12" s="126"/>
      <c r="K12" s="126"/>
      <c r="L12" s="80"/>
      <c r="M12" s="80"/>
      <c r="N12" s="80"/>
      <c r="O12" s="80"/>
      <c r="P12" s="80"/>
      <c r="Q12" s="80"/>
      <c r="R12" s="80"/>
    </row>
    <row r="13" spans="1:18" ht="30" customHeight="1" x14ac:dyDescent="0.2">
      <c r="A13" s="80">
        <f>'Activity Code'!A5</f>
        <v>4</v>
      </c>
      <c r="B13" s="80" t="str">
        <f>'Activity Code'!B5</f>
        <v>Activity 4 Description</v>
      </c>
      <c r="C13" s="125"/>
      <c r="D13" s="125"/>
      <c r="E13" s="126"/>
      <c r="F13" s="126"/>
      <c r="G13" s="126"/>
      <c r="H13" s="126"/>
      <c r="I13" s="126"/>
      <c r="J13" s="126"/>
      <c r="K13" s="126"/>
      <c r="L13" s="80"/>
      <c r="M13" s="80"/>
      <c r="N13" s="80"/>
      <c r="O13" s="80"/>
      <c r="P13" s="80"/>
      <c r="Q13" s="80"/>
      <c r="R13" s="80"/>
    </row>
    <row r="14" spans="1:18" ht="30" customHeight="1" x14ac:dyDescent="0.2">
      <c r="A14" s="80">
        <f>'Activity Code'!A6</f>
        <v>5</v>
      </c>
      <c r="B14" s="80" t="str">
        <f>'Activity Code'!B6</f>
        <v>Activity 5 Description</v>
      </c>
      <c r="C14" s="125"/>
      <c r="D14" s="125"/>
      <c r="E14" s="126"/>
      <c r="F14" s="126"/>
      <c r="G14" s="126"/>
      <c r="H14" s="126"/>
      <c r="I14" s="126"/>
      <c r="J14" s="126"/>
      <c r="K14" s="126"/>
      <c r="L14" s="80"/>
      <c r="M14" s="80"/>
      <c r="N14" s="80"/>
      <c r="O14" s="80"/>
      <c r="P14" s="80"/>
      <c r="Q14" s="80"/>
      <c r="R14" s="80"/>
    </row>
    <row r="15" spans="1:18" ht="30" customHeight="1" x14ac:dyDescent="0.2">
      <c r="A15" s="80">
        <f>'Activity Code'!A7</f>
        <v>6</v>
      </c>
      <c r="B15" s="80" t="str">
        <f>'Activity Code'!B7</f>
        <v>Activity 6 Description</v>
      </c>
      <c r="C15" s="125"/>
      <c r="D15" s="125"/>
      <c r="E15" s="125"/>
      <c r="F15" s="126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</row>
    <row r="16" spans="1:18" ht="30" customHeight="1" x14ac:dyDescent="0.2">
      <c r="A16" s="80">
        <f>'Activity Code'!A8</f>
        <v>7</v>
      </c>
      <c r="B16" s="80" t="str">
        <f>'Activity Code'!B8</f>
        <v>Activity 7 Description</v>
      </c>
      <c r="C16" s="125"/>
      <c r="D16" s="125"/>
      <c r="E16" s="125"/>
      <c r="F16" s="125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</row>
    <row r="17" spans="1:18" ht="30" customHeight="1" x14ac:dyDescent="0.2">
      <c r="A17" s="80">
        <f>'Activity Code'!A9</f>
        <v>8</v>
      </c>
      <c r="B17" s="80" t="str">
        <f>'Activity Code'!B9</f>
        <v>Activity 8 Description</v>
      </c>
      <c r="C17" s="125"/>
      <c r="D17" s="125"/>
      <c r="E17" s="126"/>
      <c r="F17" s="126"/>
      <c r="G17" s="126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</row>
    <row r="18" spans="1:18" ht="30" customHeight="1" x14ac:dyDescent="0.2">
      <c r="A18" s="80">
        <f>'Activity Code'!A10</f>
        <v>9</v>
      </c>
      <c r="B18" s="80" t="str">
        <f>'Activity Code'!B10</f>
        <v>Activity 9 Description</v>
      </c>
      <c r="C18" s="125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</row>
    <row r="19" spans="1:18" ht="30" customHeight="1" x14ac:dyDescent="0.2">
      <c r="A19" s="80">
        <f>'Activity Code'!A11</f>
        <v>10</v>
      </c>
      <c r="B19" s="80" t="str">
        <f>'Activity Code'!B11</f>
        <v>Activity 10 Description</v>
      </c>
      <c r="C19" s="125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</row>
    <row r="20" spans="1:18" s="81" customFormat="1" ht="30" customHeight="1" x14ac:dyDescent="0.2">
      <c r="A20" s="80">
        <f>'Activity Code'!A12</f>
        <v>11</v>
      </c>
      <c r="B20" s="80" t="str">
        <f>'Activity Code'!B12</f>
        <v>Activity 11 Description</v>
      </c>
      <c r="C20" s="125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</row>
    <row r="21" spans="1:18" ht="30" customHeight="1" x14ac:dyDescent="0.2">
      <c r="A21" s="80">
        <f>'Activity Code'!A13</f>
        <v>12</v>
      </c>
      <c r="B21" s="80" t="str">
        <f>'Activity Code'!B13</f>
        <v>Activity 12 Description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</row>
    <row r="22" spans="1:18" ht="30" customHeight="1" x14ac:dyDescent="0.2">
      <c r="A22" s="80">
        <f>'Activity Code'!A14</f>
        <v>13</v>
      </c>
      <c r="B22" s="80" t="str">
        <f>'Activity Code'!B14</f>
        <v>Activity 13 Description</v>
      </c>
      <c r="C22" s="125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0" customHeight="1" x14ac:dyDescent="0.2">
      <c r="A23" s="80">
        <f>'Activity Code'!A15</f>
        <v>14</v>
      </c>
      <c r="B23" s="80" t="str">
        <f>'Activity Code'!B15</f>
        <v>Activity 14 Description</v>
      </c>
      <c r="C23" s="125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</row>
    <row r="24" spans="1:18" ht="30" customHeight="1" x14ac:dyDescent="0.2">
      <c r="A24" s="80">
        <f>'Activity Code'!A16</f>
        <v>15</v>
      </c>
      <c r="B24" s="80" t="str">
        <f>'Activity Code'!B16</f>
        <v>Activity 15 Description</v>
      </c>
      <c r="C24" s="125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</row>
    <row r="25" spans="1:18" ht="30" customHeight="1" x14ac:dyDescent="0.2">
      <c r="A25" s="80">
        <f>'Activity Code'!A17</f>
        <v>16</v>
      </c>
      <c r="B25" s="80" t="str">
        <f>'Activity Code'!B17</f>
        <v>Activity 16 Description</v>
      </c>
      <c r="C25" s="125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</row>
    <row r="26" spans="1:18" ht="30" customHeight="1" x14ac:dyDescent="0.2">
      <c r="A26" s="80">
        <f>'Activity Code'!A18</f>
        <v>17</v>
      </c>
      <c r="B26" s="80" t="str">
        <f>'Activity Code'!B18</f>
        <v>Activity 17 Description</v>
      </c>
      <c r="C26" s="125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</row>
    <row r="27" spans="1:18" ht="30" customHeight="1" x14ac:dyDescent="0.2">
      <c r="A27" s="80">
        <f>'Activity Code'!A19</f>
        <v>18</v>
      </c>
      <c r="B27" s="80" t="str">
        <f>'Activity Code'!B19</f>
        <v>Activity 18 Description</v>
      </c>
      <c r="C27" s="125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</row>
    <row r="28" spans="1:18" ht="30" customHeight="1" x14ac:dyDescent="0.2">
      <c r="A28" s="80">
        <f>'Activity Code'!A20</f>
        <v>19</v>
      </c>
      <c r="B28" s="80" t="str">
        <f>'Activity Code'!B20</f>
        <v>Activity 19 Description</v>
      </c>
      <c r="C28" s="125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</row>
    <row r="29" spans="1:18" ht="30" customHeight="1" x14ac:dyDescent="0.2">
      <c r="A29" s="80">
        <f>'Activity Code'!A21</f>
        <v>20</v>
      </c>
      <c r="B29" s="80" t="str">
        <f>'Activity Code'!B21</f>
        <v>Activity 20 Description</v>
      </c>
      <c r="C29" s="125"/>
      <c r="D29" s="80"/>
      <c r="E29" s="80"/>
      <c r="F29" s="126"/>
      <c r="G29" s="126"/>
      <c r="H29" s="126"/>
      <c r="I29" s="80"/>
      <c r="J29" s="126"/>
      <c r="K29" s="80"/>
      <c r="L29" s="126"/>
      <c r="M29" s="80"/>
      <c r="N29" s="126"/>
      <c r="O29" s="126"/>
      <c r="P29" s="80"/>
      <c r="Q29" s="80"/>
      <c r="R29" s="80"/>
    </row>
    <row r="38" spans="1:2" ht="1.5" customHeight="1" x14ac:dyDescent="0.15"/>
    <row r="39" spans="1:2" x14ac:dyDescent="0.15">
      <c r="A39" s="82"/>
      <c r="B39" s="82"/>
    </row>
    <row r="40" spans="1:2" x14ac:dyDescent="0.2">
      <c r="A40" s="83"/>
      <c r="B40" s="83"/>
    </row>
    <row r="41" spans="1:2" x14ac:dyDescent="0.2">
      <c r="A41" s="83"/>
      <c r="B41" s="83"/>
    </row>
    <row r="42" spans="1:2" x14ac:dyDescent="0.2">
      <c r="A42" s="83"/>
      <c r="B42" s="83"/>
    </row>
    <row r="43" spans="1:2" x14ac:dyDescent="0.2">
      <c r="A43" s="83"/>
      <c r="B43" s="83"/>
    </row>
  </sheetData>
  <mergeCells count="7">
    <mergeCell ref="A9:B9"/>
    <mergeCell ref="C2:D2"/>
    <mergeCell ref="C3:D3"/>
    <mergeCell ref="C4:D4"/>
    <mergeCell ref="C5:D5"/>
    <mergeCell ref="C7:D7"/>
    <mergeCell ref="C6:D6"/>
  </mergeCells>
  <pageMargins left="0.25" right="0.25" top="0.5" bottom="0.5" header="0.31496062992126" footer="0.31496062992126"/>
  <pageSetup scale="41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59"/>
  <sheetViews>
    <sheetView tabSelected="1" zoomScaleNormal="100" workbookViewId="0">
      <pane ySplit="8" topLeftCell="A9" activePane="bottomLeft" state="frozen"/>
      <selection pane="bottomLeft" activeCell="B16" sqref="B16:F16"/>
    </sheetView>
  </sheetViews>
  <sheetFormatPr baseColWidth="10" defaultColWidth="10.5" defaultRowHeight="14" x14ac:dyDescent="0.2"/>
  <cols>
    <col min="1" max="1" width="8.6640625" style="59" customWidth="1"/>
    <col min="2" max="2" width="12.6640625" style="59" customWidth="1"/>
    <col min="3" max="3" width="41.83203125" style="59" customWidth="1"/>
    <col min="4" max="4" width="6.6640625" style="59" customWidth="1"/>
    <col min="5" max="5" width="12.6640625" style="61" customWidth="1"/>
    <col min="6" max="6" width="14.6640625" style="60" customWidth="1"/>
    <col min="7" max="19" width="11.6640625" style="59" customWidth="1"/>
    <col min="20" max="251" width="10.5" style="59"/>
    <col min="252" max="252" width="51.33203125" style="59" bestFit="1" customWidth="1"/>
    <col min="253" max="253" width="9.83203125" style="59" customWidth="1"/>
    <col min="254" max="254" width="9.6640625" style="59" customWidth="1"/>
    <col min="255" max="255" width="12.1640625" style="59" customWidth="1"/>
    <col min="256" max="256" width="10.5" style="59" customWidth="1"/>
    <col min="257" max="507" width="10.5" style="59"/>
    <col min="508" max="508" width="51.33203125" style="59" bestFit="1" customWidth="1"/>
    <col min="509" max="509" width="9.83203125" style="59" customWidth="1"/>
    <col min="510" max="510" width="9.6640625" style="59" customWidth="1"/>
    <col min="511" max="511" width="12.1640625" style="59" customWidth="1"/>
    <col min="512" max="512" width="10.5" style="59" customWidth="1"/>
    <col min="513" max="763" width="10.5" style="59"/>
    <col min="764" max="764" width="51.33203125" style="59" bestFit="1" customWidth="1"/>
    <col min="765" max="765" width="9.83203125" style="59" customWidth="1"/>
    <col min="766" max="766" width="9.6640625" style="59" customWidth="1"/>
    <col min="767" max="767" width="12.1640625" style="59" customWidth="1"/>
    <col min="768" max="768" width="10.5" style="59" customWidth="1"/>
    <col min="769" max="1019" width="10.5" style="59"/>
    <col min="1020" max="1020" width="51.33203125" style="59" bestFit="1" customWidth="1"/>
    <col min="1021" max="1021" width="9.83203125" style="59" customWidth="1"/>
    <col min="1022" max="1022" width="9.6640625" style="59" customWidth="1"/>
    <col min="1023" max="1023" width="12.1640625" style="59" customWidth="1"/>
    <col min="1024" max="1024" width="10.5" style="59" customWidth="1"/>
    <col min="1025" max="1275" width="10.5" style="59"/>
    <col min="1276" max="1276" width="51.33203125" style="59" bestFit="1" customWidth="1"/>
    <col min="1277" max="1277" width="9.83203125" style="59" customWidth="1"/>
    <col min="1278" max="1278" width="9.6640625" style="59" customWidth="1"/>
    <col min="1279" max="1279" width="12.1640625" style="59" customWidth="1"/>
    <col min="1280" max="1280" width="10.5" style="59" customWidth="1"/>
    <col min="1281" max="1531" width="10.5" style="59"/>
    <col min="1532" max="1532" width="51.33203125" style="59" bestFit="1" customWidth="1"/>
    <col min="1533" max="1533" width="9.83203125" style="59" customWidth="1"/>
    <col min="1534" max="1534" width="9.6640625" style="59" customWidth="1"/>
    <col min="1535" max="1535" width="12.1640625" style="59" customWidth="1"/>
    <col min="1536" max="1536" width="10.5" style="59" customWidth="1"/>
    <col min="1537" max="1787" width="10.5" style="59"/>
    <col min="1788" max="1788" width="51.33203125" style="59" bestFit="1" customWidth="1"/>
    <col min="1789" max="1789" width="9.83203125" style="59" customWidth="1"/>
    <col min="1790" max="1790" width="9.6640625" style="59" customWidth="1"/>
    <col min="1791" max="1791" width="12.1640625" style="59" customWidth="1"/>
    <col min="1792" max="1792" width="10.5" style="59" customWidth="1"/>
    <col min="1793" max="2043" width="10.5" style="59"/>
    <col min="2044" max="2044" width="51.33203125" style="59" bestFit="1" customWidth="1"/>
    <col min="2045" max="2045" width="9.83203125" style="59" customWidth="1"/>
    <col min="2046" max="2046" width="9.6640625" style="59" customWidth="1"/>
    <col min="2047" max="2047" width="12.1640625" style="59" customWidth="1"/>
    <col min="2048" max="2048" width="10.5" style="59" customWidth="1"/>
    <col min="2049" max="2299" width="10.5" style="59"/>
    <col min="2300" max="2300" width="51.33203125" style="59" bestFit="1" customWidth="1"/>
    <col min="2301" max="2301" width="9.83203125" style="59" customWidth="1"/>
    <col min="2302" max="2302" width="9.6640625" style="59" customWidth="1"/>
    <col min="2303" max="2303" width="12.1640625" style="59" customWidth="1"/>
    <col min="2304" max="2304" width="10.5" style="59" customWidth="1"/>
    <col min="2305" max="2555" width="10.5" style="59"/>
    <col min="2556" max="2556" width="51.33203125" style="59" bestFit="1" customWidth="1"/>
    <col min="2557" max="2557" width="9.83203125" style="59" customWidth="1"/>
    <col min="2558" max="2558" width="9.6640625" style="59" customWidth="1"/>
    <col min="2559" max="2559" width="12.1640625" style="59" customWidth="1"/>
    <col min="2560" max="2560" width="10.5" style="59" customWidth="1"/>
    <col min="2561" max="2811" width="10.5" style="59"/>
    <col min="2812" max="2812" width="51.33203125" style="59" bestFit="1" customWidth="1"/>
    <col min="2813" max="2813" width="9.83203125" style="59" customWidth="1"/>
    <col min="2814" max="2814" width="9.6640625" style="59" customWidth="1"/>
    <col min="2815" max="2815" width="12.1640625" style="59" customWidth="1"/>
    <col min="2816" max="2816" width="10.5" style="59" customWidth="1"/>
    <col min="2817" max="3067" width="10.5" style="59"/>
    <col min="3068" max="3068" width="51.33203125" style="59" bestFit="1" customWidth="1"/>
    <col min="3069" max="3069" width="9.83203125" style="59" customWidth="1"/>
    <col min="3070" max="3070" width="9.6640625" style="59" customWidth="1"/>
    <col min="3071" max="3071" width="12.1640625" style="59" customWidth="1"/>
    <col min="3072" max="3072" width="10.5" style="59" customWidth="1"/>
    <col min="3073" max="3323" width="10.5" style="59"/>
    <col min="3324" max="3324" width="51.33203125" style="59" bestFit="1" customWidth="1"/>
    <col min="3325" max="3325" width="9.83203125" style="59" customWidth="1"/>
    <col min="3326" max="3326" width="9.6640625" style="59" customWidth="1"/>
    <col min="3327" max="3327" width="12.1640625" style="59" customWidth="1"/>
    <col min="3328" max="3328" width="10.5" style="59" customWidth="1"/>
    <col min="3329" max="3579" width="10.5" style="59"/>
    <col min="3580" max="3580" width="51.33203125" style="59" bestFit="1" customWidth="1"/>
    <col min="3581" max="3581" width="9.83203125" style="59" customWidth="1"/>
    <col min="3582" max="3582" width="9.6640625" style="59" customWidth="1"/>
    <col min="3583" max="3583" width="12.1640625" style="59" customWidth="1"/>
    <col min="3584" max="3584" width="10.5" style="59" customWidth="1"/>
    <col min="3585" max="3835" width="10.5" style="59"/>
    <col min="3836" max="3836" width="51.33203125" style="59" bestFit="1" customWidth="1"/>
    <col min="3837" max="3837" width="9.83203125" style="59" customWidth="1"/>
    <col min="3838" max="3838" width="9.6640625" style="59" customWidth="1"/>
    <col min="3839" max="3839" width="12.1640625" style="59" customWidth="1"/>
    <col min="3840" max="3840" width="10.5" style="59" customWidth="1"/>
    <col min="3841" max="4091" width="10.5" style="59"/>
    <col min="4092" max="4092" width="51.33203125" style="59" bestFit="1" customWidth="1"/>
    <col min="4093" max="4093" width="9.83203125" style="59" customWidth="1"/>
    <col min="4094" max="4094" width="9.6640625" style="59" customWidth="1"/>
    <col min="4095" max="4095" width="12.1640625" style="59" customWidth="1"/>
    <col min="4096" max="4096" width="10.5" style="59" customWidth="1"/>
    <col min="4097" max="4347" width="10.5" style="59"/>
    <col min="4348" max="4348" width="51.33203125" style="59" bestFit="1" customWidth="1"/>
    <col min="4349" max="4349" width="9.83203125" style="59" customWidth="1"/>
    <col min="4350" max="4350" width="9.6640625" style="59" customWidth="1"/>
    <col min="4351" max="4351" width="12.1640625" style="59" customWidth="1"/>
    <col min="4352" max="4352" width="10.5" style="59" customWidth="1"/>
    <col min="4353" max="4603" width="10.5" style="59"/>
    <col min="4604" max="4604" width="51.33203125" style="59" bestFit="1" customWidth="1"/>
    <col min="4605" max="4605" width="9.83203125" style="59" customWidth="1"/>
    <col min="4606" max="4606" width="9.6640625" style="59" customWidth="1"/>
    <col min="4607" max="4607" width="12.1640625" style="59" customWidth="1"/>
    <col min="4608" max="4608" width="10.5" style="59" customWidth="1"/>
    <col min="4609" max="4859" width="10.5" style="59"/>
    <col min="4860" max="4860" width="51.33203125" style="59" bestFit="1" customWidth="1"/>
    <col min="4861" max="4861" width="9.83203125" style="59" customWidth="1"/>
    <col min="4862" max="4862" width="9.6640625" style="59" customWidth="1"/>
    <col min="4863" max="4863" width="12.1640625" style="59" customWidth="1"/>
    <col min="4864" max="4864" width="10.5" style="59" customWidth="1"/>
    <col min="4865" max="5115" width="10.5" style="59"/>
    <col min="5116" max="5116" width="51.33203125" style="59" bestFit="1" customWidth="1"/>
    <col min="5117" max="5117" width="9.83203125" style="59" customWidth="1"/>
    <col min="5118" max="5118" width="9.6640625" style="59" customWidth="1"/>
    <col min="5119" max="5119" width="12.1640625" style="59" customWidth="1"/>
    <col min="5120" max="5120" width="10.5" style="59" customWidth="1"/>
    <col min="5121" max="5371" width="10.5" style="59"/>
    <col min="5372" max="5372" width="51.33203125" style="59" bestFit="1" customWidth="1"/>
    <col min="5373" max="5373" width="9.83203125" style="59" customWidth="1"/>
    <col min="5374" max="5374" width="9.6640625" style="59" customWidth="1"/>
    <col min="5375" max="5375" width="12.1640625" style="59" customWidth="1"/>
    <col min="5376" max="5376" width="10.5" style="59" customWidth="1"/>
    <col min="5377" max="5627" width="10.5" style="59"/>
    <col min="5628" max="5628" width="51.33203125" style="59" bestFit="1" customWidth="1"/>
    <col min="5629" max="5629" width="9.83203125" style="59" customWidth="1"/>
    <col min="5630" max="5630" width="9.6640625" style="59" customWidth="1"/>
    <col min="5631" max="5631" width="12.1640625" style="59" customWidth="1"/>
    <col min="5632" max="5632" width="10.5" style="59" customWidth="1"/>
    <col min="5633" max="5883" width="10.5" style="59"/>
    <col min="5884" max="5884" width="51.33203125" style="59" bestFit="1" customWidth="1"/>
    <col min="5885" max="5885" width="9.83203125" style="59" customWidth="1"/>
    <col min="5886" max="5886" width="9.6640625" style="59" customWidth="1"/>
    <col min="5887" max="5887" width="12.1640625" style="59" customWidth="1"/>
    <col min="5888" max="5888" width="10.5" style="59" customWidth="1"/>
    <col min="5889" max="6139" width="10.5" style="59"/>
    <col min="6140" max="6140" width="51.33203125" style="59" bestFit="1" customWidth="1"/>
    <col min="6141" max="6141" width="9.83203125" style="59" customWidth="1"/>
    <col min="6142" max="6142" width="9.6640625" style="59" customWidth="1"/>
    <col min="6143" max="6143" width="12.1640625" style="59" customWidth="1"/>
    <col min="6144" max="6144" width="10.5" style="59" customWidth="1"/>
    <col min="6145" max="6395" width="10.5" style="59"/>
    <col min="6396" max="6396" width="51.33203125" style="59" bestFit="1" customWidth="1"/>
    <col min="6397" max="6397" width="9.83203125" style="59" customWidth="1"/>
    <col min="6398" max="6398" width="9.6640625" style="59" customWidth="1"/>
    <col min="6399" max="6399" width="12.1640625" style="59" customWidth="1"/>
    <col min="6400" max="6400" width="10.5" style="59" customWidth="1"/>
    <col min="6401" max="6651" width="10.5" style="59"/>
    <col min="6652" max="6652" width="51.33203125" style="59" bestFit="1" customWidth="1"/>
    <col min="6653" max="6653" width="9.83203125" style="59" customWidth="1"/>
    <col min="6654" max="6654" width="9.6640625" style="59" customWidth="1"/>
    <col min="6655" max="6655" width="12.1640625" style="59" customWidth="1"/>
    <col min="6656" max="6656" width="10.5" style="59" customWidth="1"/>
    <col min="6657" max="6907" width="10.5" style="59"/>
    <col min="6908" max="6908" width="51.33203125" style="59" bestFit="1" customWidth="1"/>
    <col min="6909" max="6909" width="9.83203125" style="59" customWidth="1"/>
    <col min="6910" max="6910" width="9.6640625" style="59" customWidth="1"/>
    <col min="6911" max="6911" width="12.1640625" style="59" customWidth="1"/>
    <col min="6912" max="6912" width="10.5" style="59" customWidth="1"/>
    <col min="6913" max="7163" width="10.5" style="59"/>
    <col min="7164" max="7164" width="51.33203125" style="59" bestFit="1" customWidth="1"/>
    <col min="7165" max="7165" width="9.83203125" style="59" customWidth="1"/>
    <col min="7166" max="7166" width="9.6640625" style="59" customWidth="1"/>
    <col min="7167" max="7167" width="12.1640625" style="59" customWidth="1"/>
    <col min="7168" max="7168" width="10.5" style="59" customWidth="1"/>
    <col min="7169" max="7419" width="10.5" style="59"/>
    <col min="7420" max="7420" width="51.33203125" style="59" bestFit="1" customWidth="1"/>
    <col min="7421" max="7421" width="9.83203125" style="59" customWidth="1"/>
    <col min="7422" max="7422" width="9.6640625" style="59" customWidth="1"/>
    <col min="7423" max="7423" width="12.1640625" style="59" customWidth="1"/>
    <col min="7424" max="7424" width="10.5" style="59" customWidth="1"/>
    <col min="7425" max="7675" width="10.5" style="59"/>
    <col min="7676" max="7676" width="51.33203125" style="59" bestFit="1" customWidth="1"/>
    <col min="7677" max="7677" width="9.83203125" style="59" customWidth="1"/>
    <col min="7678" max="7678" width="9.6640625" style="59" customWidth="1"/>
    <col min="7679" max="7679" width="12.1640625" style="59" customWidth="1"/>
    <col min="7680" max="7680" width="10.5" style="59" customWidth="1"/>
    <col min="7681" max="7931" width="10.5" style="59"/>
    <col min="7932" max="7932" width="51.33203125" style="59" bestFit="1" customWidth="1"/>
    <col min="7933" max="7933" width="9.83203125" style="59" customWidth="1"/>
    <col min="7934" max="7934" width="9.6640625" style="59" customWidth="1"/>
    <col min="7935" max="7935" width="12.1640625" style="59" customWidth="1"/>
    <col min="7936" max="7936" width="10.5" style="59" customWidth="1"/>
    <col min="7937" max="8187" width="10.5" style="59"/>
    <col min="8188" max="8188" width="51.33203125" style="59" bestFit="1" customWidth="1"/>
    <col min="8189" max="8189" width="9.83203125" style="59" customWidth="1"/>
    <col min="8190" max="8190" width="9.6640625" style="59" customWidth="1"/>
    <col min="8191" max="8191" width="12.1640625" style="59" customWidth="1"/>
    <col min="8192" max="8192" width="10.5" style="59" customWidth="1"/>
    <col min="8193" max="8443" width="10.5" style="59"/>
    <col min="8444" max="8444" width="51.33203125" style="59" bestFit="1" customWidth="1"/>
    <col min="8445" max="8445" width="9.83203125" style="59" customWidth="1"/>
    <col min="8446" max="8446" width="9.6640625" style="59" customWidth="1"/>
    <col min="8447" max="8447" width="12.1640625" style="59" customWidth="1"/>
    <col min="8448" max="8448" width="10.5" style="59" customWidth="1"/>
    <col min="8449" max="8699" width="10.5" style="59"/>
    <col min="8700" max="8700" width="51.33203125" style="59" bestFit="1" customWidth="1"/>
    <col min="8701" max="8701" width="9.83203125" style="59" customWidth="1"/>
    <col min="8702" max="8702" width="9.6640625" style="59" customWidth="1"/>
    <col min="8703" max="8703" width="12.1640625" style="59" customWidth="1"/>
    <col min="8704" max="8704" width="10.5" style="59" customWidth="1"/>
    <col min="8705" max="8955" width="10.5" style="59"/>
    <col min="8956" max="8956" width="51.33203125" style="59" bestFit="1" customWidth="1"/>
    <col min="8957" max="8957" width="9.83203125" style="59" customWidth="1"/>
    <col min="8958" max="8958" width="9.6640625" style="59" customWidth="1"/>
    <col min="8959" max="8959" width="12.1640625" style="59" customWidth="1"/>
    <col min="8960" max="8960" width="10.5" style="59" customWidth="1"/>
    <col min="8961" max="9211" width="10.5" style="59"/>
    <col min="9212" max="9212" width="51.33203125" style="59" bestFit="1" customWidth="1"/>
    <col min="9213" max="9213" width="9.83203125" style="59" customWidth="1"/>
    <col min="9214" max="9214" width="9.6640625" style="59" customWidth="1"/>
    <col min="9215" max="9215" width="12.1640625" style="59" customWidth="1"/>
    <col min="9216" max="9216" width="10.5" style="59" customWidth="1"/>
    <col min="9217" max="9467" width="10.5" style="59"/>
    <col min="9468" max="9468" width="51.33203125" style="59" bestFit="1" customWidth="1"/>
    <col min="9469" max="9469" width="9.83203125" style="59" customWidth="1"/>
    <col min="9470" max="9470" width="9.6640625" style="59" customWidth="1"/>
    <col min="9471" max="9471" width="12.1640625" style="59" customWidth="1"/>
    <col min="9472" max="9472" width="10.5" style="59" customWidth="1"/>
    <col min="9473" max="9723" width="10.5" style="59"/>
    <col min="9724" max="9724" width="51.33203125" style="59" bestFit="1" customWidth="1"/>
    <col min="9725" max="9725" width="9.83203125" style="59" customWidth="1"/>
    <col min="9726" max="9726" width="9.6640625" style="59" customWidth="1"/>
    <col min="9727" max="9727" width="12.1640625" style="59" customWidth="1"/>
    <col min="9728" max="9728" width="10.5" style="59" customWidth="1"/>
    <col min="9729" max="9979" width="10.5" style="59"/>
    <col min="9980" max="9980" width="51.33203125" style="59" bestFit="1" customWidth="1"/>
    <col min="9981" max="9981" width="9.83203125" style="59" customWidth="1"/>
    <col min="9982" max="9982" width="9.6640625" style="59" customWidth="1"/>
    <col min="9983" max="9983" width="12.1640625" style="59" customWidth="1"/>
    <col min="9984" max="9984" width="10.5" style="59" customWidth="1"/>
    <col min="9985" max="10235" width="10.5" style="59"/>
    <col min="10236" max="10236" width="51.33203125" style="59" bestFit="1" customWidth="1"/>
    <col min="10237" max="10237" width="9.83203125" style="59" customWidth="1"/>
    <col min="10238" max="10238" width="9.6640625" style="59" customWidth="1"/>
    <col min="10239" max="10239" width="12.1640625" style="59" customWidth="1"/>
    <col min="10240" max="10240" width="10.5" style="59" customWidth="1"/>
    <col min="10241" max="10491" width="10.5" style="59"/>
    <col min="10492" max="10492" width="51.33203125" style="59" bestFit="1" customWidth="1"/>
    <col min="10493" max="10493" width="9.83203125" style="59" customWidth="1"/>
    <col min="10494" max="10494" width="9.6640625" style="59" customWidth="1"/>
    <col min="10495" max="10495" width="12.1640625" style="59" customWidth="1"/>
    <col min="10496" max="10496" width="10.5" style="59" customWidth="1"/>
    <col min="10497" max="10747" width="10.5" style="59"/>
    <col min="10748" max="10748" width="51.33203125" style="59" bestFit="1" customWidth="1"/>
    <col min="10749" max="10749" width="9.83203125" style="59" customWidth="1"/>
    <col min="10750" max="10750" width="9.6640625" style="59" customWidth="1"/>
    <col min="10751" max="10751" width="12.1640625" style="59" customWidth="1"/>
    <col min="10752" max="10752" width="10.5" style="59" customWidth="1"/>
    <col min="10753" max="11003" width="10.5" style="59"/>
    <col min="11004" max="11004" width="51.33203125" style="59" bestFit="1" customWidth="1"/>
    <col min="11005" max="11005" width="9.83203125" style="59" customWidth="1"/>
    <col min="11006" max="11006" width="9.6640625" style="59" customWidth="1"/>
    <col min="11007" max="11007" width="12.1640625" style="59" customWidth="1"/>
    <col min="11008" max="11008" width="10.5" style="59" customWidth="1"/>
    <col min="11009" max="11259" width="10.5" style="59"/>
    <col min="11260" max="11260" width="51.33203125" style="59" bestFit="1" customWidth="1"/>
    <col min="11261" max="11261" width="9.83203125" style="59" customWidth="1"/>
    <col min="11262" max="11262" width="9.6640625" style="59" customWidth="1"/>
    <col min="11263" max="11263" width="12.1640625" style="59" customWidth="1"/>
    <col min="11264" max="11264" width="10.5" style="59" customWidth="1"/>
    <col min="11265" max="11515" width="10.5" style="59"/>
    <col min="11516" max="11516" width="51.33203125" style="59" bestFit="1" customWidth="1"/>
    <col min="11517" max="11517" width="9.83203125" style="59" customWidth="1"/>
    <col min="11518" max="11518" width="9.6640625" style="59" customWidth="1"/>
    <col min="11519" max="11519" width="12.1640625" style="59" customWidth="1"/>
    <col min="11520" max="11520" width="10.5" style="59" customWidth="1"/>
    <col min="11521" max="11771" width="10.5" style="59"/>
    <col min="11772" max="11772" width="51.33203125" style="59" bestFit="1" customWidth="1"/>
    <col min="11773" max="11773" width="9.83203125" style="59" customWidth="1"/>
    <col min="11774" max="11774" width="9.6640625" style="59" customWidth="1"/>
    <col min="11775" max="11775" width="12.1640625" style="59" customWidth="1"/>
    <col min="11776" max="11776" width="10.5" style="59" customWidth="1"/>
    <col min="11777" max="12027" width="10.5" style="59"/>
    <col min="12028" max="12028" width="51.33203125" style="59" bestFit="1" customWidth="1"/>
    <col min="12029" max="12029" width="9.83203125" style="59" customWidth="1"/>
    <col min="12030" max="12030" width="9.6640625" style="59" customWidth="1"/>
    <col min="12031" max="12031" width="12.1640625" style="59" customWidth="1"/>
    <col min="12032" max="12032" width="10.5" style="59" customWidth="1"/>
    <col min="12033" max="12283" width="10.5" style="59"/>
    <col min="12284" max="12284" width="51.33203125" style="59" bestFit="1" customWidth="1"/>
    <col min="12285" max="12285" width="9.83203125" style="59" customWidth="1"/>
    <col min="12286" max="12286" width="9.6640625" style="59" customWidth="1"/>
    <col min="12287" max="12287" width="12.1640625" style="59" customWidth="1"/>
    <col min="12288" max="12288" width="10.5" style="59" customWidth="1"/>
    <col min="12289" max="12539" width="10.5" style="59"/>
    <col min="12540" max="12540" width="51.33203125" style="59" bestFit="1" customWidth="1"/>
    <col min="12541" max="12541" width="9.83203125" style="59" customWidth="1"/>
    <col min="12542" max="12542" width="9.6640625" style="59" customWidth="1"/>
    <col min="12543" max="12543" width="12.1640625" style="59" customWidth="1"/>
    <col min="12544" max="12544" width="10.5" style="59" customWidth="1"/>
    <col min="12545" max="12795" width="10.5" style="59"/>
    <col min="12796" max="12796" width="51.33203125" style="59" bestFit="1" customWidth="1"/>
    <col min="12797" max="12797" width="9.83203125" style="59" customWidth="1"/>
    <col min="12798" max="12798" width="9.6640625" style="59" customWidth="1"/>
    <col min="12799" max="12799" width="12.1640625" style="59" customWidth="1"/>
    <col min="12800" max="12800" width="10.5" style="59" customWidth="1"/>
    <col min="12801" max="13051" width="10.5" style="59"/>
    <col min="13052" max="13052" width="51.33203125" style="59" bestFit="1" customWidth="1"/>
    <col min="13053" max="13053" width="9.83203125" style="59" customWidth="1"/>
    <col min="13054" max="13054" width="9.6640625" style="59" customWidth="1"/>
    <col min="13055" max="13055" width="12.1640625" style="59" customWidth="1"/>
    <col min="13056" max="13056" width="10.5" style="59" customWidth="1"/>
    <col min="13057" max="13307" width="10.5" style="59"/>
    <col min="13308" max="13308" width="51.33203125" style="59" bestFit="1" customWidth="1"/>
    <col min="13309" max="13309" width="9.83203125" style="59" customWidth="1"/>
    <col min="13310" max="13310" width="9.6640625" style="59" customWidth="1"/>
    <col min="13311" max="13311" width="12.1640625" style="59" customWidth="1"/>
    <col min="13312" max="13312" width="10.5" style="59" customWidth="1"/>
    <col min="13313" max="13563" width="10.5" style="59"/>
    <col min="13564" max="13564" width="51.33203125" style="59" bestFit="1" customWidth="1"/>
    <col min="13565" max="13565" width="9.83203125" style="59" customWidth="1"/>
    <col min="13566" max="13566" width="9.6640625" style="59" customWidth="1"/>
    <col min="13567" max="13567" width="12.1640625" style="59" customWidth="1"/>
    <col min="13568" max="13568" width="10.5" style="59" customWidth="1"/>
    <col min="13569" max="13819" width="10.5" style="59"/>
    <col min="13820" max="13820" width="51.33203125" style="59" bestFit="1" customWidth="1"/>
    <col min="13821" max="13821" width="9.83203125" style="59" customWidth="1"/>
    <col min="13822" max="13822" width="9.6640625" style="59" customWidth="1"/>
    <col min="13823" max="13823" width="12.1640625" style="59" customWidth="1"/>
    <col min="13824" max="13824" width="10.5" style="59" customWidth="1"/>
    <col min="13825" max="14075" width="10.5" style="59"/>
    <col min="14076" max="14076" width="51.33203125" style="59" bestFit="1" customWidth="1"/>
    <col min="14077" max="14077" width="9.83203125" style="59" customWidth="1"/>
    <col min="14078" max="14078" width="9.6640625" style="59" customWidth="1"/>
    <col min="14079" max="14079" width="12.1640625" style="59" customWidth="1"/>
    <col min="14080" max="14080" width="10.5" style="59" customWidth="1"/>
    <col min="14081" max="14331" width="10.5" style="59"/>
    <col min="14332" max="14332" width="51.33203125" style="59" bestFit="1" customWidth="1"/>
    <col min="14333" max="14333" width="9.83203125" style="59" customWidth="1"/>
    <col min="14334" max="14334" width="9.6640625" style="59" customWidth="1"/>
    <col min="14335" max="14335" width="12.1640625" style="59" customWidth="1"/>
    <col min="14336" max="14336" width="10.5" style="59" customWidth="1"/>
    <col min="14337" max="14587" width="10.5" style="59"/>
    <col min="14588" max="14588" width="51.33203125" style="59" bestFit="1" customWidth="1"/>
    <col min="14589" max="14589" width="9.83203125" style="59" customWidth="1"/>
    <col min="14590" max="14590" width="9.6640625" style="59" customWidth="1"/>
    <col min="14591" max="14591" width="12.1640625" style="59" customWidth="1"/>
    <col min="14592" max="14592" width="10.5" style="59" customWidth="1"/>
    <col min="14593" max="14843" width="10.5" style="59"/>
    <col min="14844" max="14844" width="51.33203125" style="59" bestFit="1" customWidth="1"/>
    <col min="14845" max="14845" width="9.83203125" style="59" customWidth="1"/>
    <col min="14846" max="14846" width="9.6640625" style="59" customWidth="1"/>
    <col min="14847" max="14847" width="12.1640625" style="59" customWidth="1"/>
    <col min="14848" max="14848" width="10.5" style="59" customWidth="1"/>
    <col min="14849" max="15099" width="10.5" style="59"/>
    <col min="15100" max="15100" width="51.33203125" style="59" bestFit="1" customWidth="1"/>
    <col min="15101" max="15101" width="9.83203125" style="59" customWidth="1"/>
    <col min="15102" max="15102" width="9.6640625" style="59" customWidth="1"/>
    <col min="15103" max="15103" width="12.1640625" style="59" customWidth="1"/>
    <col min="15104" max="15104" width="10.5" style="59" customWidth="1"/>
    <col min="15105" max="15355" width="10.5" style="59"/>
    <col min="15356" max="15356" width="51.33203125" style="59" bestFit="1" customWidth="1"/>
    <col min="15357" max="15357" width="9.83203125" style="59" customWidth="1"/>
    <col min="15358" max="15358" width="9.6640625" style="59" customWidth="1"/>
    <col min="15359" max="15359" width="12.1640625" style="59" customWidth="1"/>
    <col min="15360" max="15360" width="10.5" style="59" customWidth="1"/>
    <col min="15361" max="15611" width="10.5" style="59"/>
    <col min="15612" max="15612" width="51.33203125" style="59" bestFit="1" customWidth="1"/>
    <col min="15613" max="15613" width="9.83203125" style="59" customWidth="1"/>
    <col min="15614" max="15614" width="9.6640625" style="59" customWidth="1"/>
    <col min="15615" max="15615" width="12.1640625" style="59" customWidth="1"/>
    <col min="15616" max="15616" width="10.5" style="59" customWidth="1"/>
    <col min="15617" max="15867" width="10.5" style="59"/>
    <col min="15868" max="15868" width="51.33203125" style="59" bestFit="1" customWidth="1"/>
    <col min="15869" max="15869" width="9.83203125" style="59" customWidth="1"/>
    <col min="15870" max="15870" width="9.6640625" style="59" customWidth="1"/>
    <col min="15871" max="15871" width="12.1640625" style="59" customWidth="1"/>
    <col min="15872" max="15872" width="10.5" style="59" customWidth="1"/>
    <col min="15873" max="16123" width="10.5" style="59"/>
    <col min="16124" max="16124" width="51.33203125" style="59" bestFit="1" customWidth="1"/>
    <col min="16125" max="16125" width="9.83203125" style="59" customWidth="1"/>
    <col min="16126" max="16126" width="9.6640625" style="59" customWidth="1"/>
    <col min="16127" max="16127" width="12.1640625" style="59" customWidth="1"/>
    <col min="16128" max="16128" width="10.5" style="59" customWidth="1"/>
    <col min="16129" max="16384" width="10.5" style="59"/>
  </cols>
  <sheetData>
    <row r="1" spans="1:19" s="62" customFormat="1" ht="18" customHeight="1" x14ac:dyDescent="0.2">
      <c r="A1" s="129" t="s">
        <v>46</v>
      </c>
      <c r="B1" s="86"/>
      <c r="C1" s="86"/>
      <c r="E1" s="68"/>
      <c r="F1" s="67"/>
    </row>
    <row r="2" spans="1:19" s="62" customFormat="1" ht="18" customHeight="1" x14ac:dyDescent="0.2">
      <c r="A2" s="90" t="s">
        <v>23</v>
      </c>
      <c r="B2" s="91"/>
      <c r="C2" s="145" t="s">
        <v>47</v>
      </c>
      <c r="D2" s="146"/>
      <c r="E2" s="146"/>
      <c r="F2" s="146"/>
    </row>
    <row r="3" spans="1:19" s="62" customFormat="1" ht="18" customHeight="1" x14ac:dyDescent="0.2">
      <c r="A3" s="90" t="s">
        <v>48</v>
      </c>
      <c r="B3" s="91"/>
      <c r="C3" s="145" t="s">
        <v>49</v>
      </c>
      <c r="D3" s="146"/>
      <c r="E3" s="146"/>
      <c r="F3" s="146"/>
    </row>
    <row r="4" spans="1:19" s="62" customFormat="1" ht="18" customHeight="1" x14ac:dyDescent="0.2">
      <c r="A4" s="90" t="s">
        <v>50</v>
      </c>
      <c r="B4" s="91"/>
      <c r="C4" s="145" t="s">
        <v>51</v>
      </c>
      <c r="D4" s="146"/>
      <c r="E4" s="146"/>
      <c r="F4" s="146"/>
    </row>
    <row r="5" spans="1:19" s="62" customFormat="1" ht="18" customHeight="1" x14ac:dyDescent="0.2">
      <c r="A5" s="90" t="s">
        <v>26</v>
      </c>
      <c r="B5" s="91"/>
      <c r="C5" s="145" t="s">
        <v>52</v>
      </c>
      <c r="D5" s="146"/>
      <c r="E5" s="146"/>
      <c r="F5" s="146"/>
    </row>
    <row r="6" spans="1:19" s="62" customFormat="1" ht="18" customHeight="1" x14ac:dyDescent="0.2">
      <c r="A6" s="90" t="s">
        <v>27</v>
      </c>
      <c r="B6" s="91"/>
      <c r="C6" s="145" t="s">
        <v>53</v>
      </c>
      <c r="D6" s="146"/>
      <c r="E6" s="146"/>
      <c r="F6" s="146"/>
    </row>
    <row r="7" spans="1:19" s="62" customFormat="1" ht="18" customHeight="1" x14ac:dyDescent="0.2">
      <c r="A7" s="90" t="s">
        <v>28</v>
      </c>
      <c r="B7" s="92"/>
      <c r="C7" s="145" t="s">
        <v>54</v>
      </c>
      <c r="D7" s="146"/>
      <c r="E7" s="146"/>
      <c r="F7" s="146"/>
    </row>
    <row r="8" spans="1:19" s="62" customFormat="1" ht="18" customHeight="1" x14ac:dyDescent="0.15">
      <c r="A8" s="147" t="s">
        <v>55</v>
      </c>
      <c r="B8" s="148"/>
      <c r="C8" s="149"/>
      <c r="D8" s="76" t="s">
        <v>56</v>
      </c>
      <c r="E8" s="75" t="s">
        <v>57</v>
      </c>
      <c r="F8" s="74" t="s">
        <v>44</v>
      </c>
      <c r="G8" s="74" t="s">
        <v>58</v>
      </c>
      <c r="H8" s="74" t="s">
        <v>59</v>
      </c>
      <c r="I8" s="74" t="s">
        <v>60</v>
      </c>
      <c r="J8" s="74" t="s">
        <v>61</v>
      </c>
      <c r="K8" s="74" t="s">
        <v>62</v>
      </c>
      <c r="L8" s="74" t="s">
        <v>63</v>
      </c>
      <c r="M8" s="74" t="s">
        <v>64</v>
      </c>
      <c r="N8" s="74" t="s">
        <v>65</v>
      </c>
      <c r="O8" s="74" t="s">
        <v>66</v>
      </c>
      <c r="P8" s="74" t="s">
        <v>67</v>
      </c>
      <c r="Q8" s="74" t="s">
        <v>68</v>
      </c>
      <c r="R8" s="74" t="s">
        <v>69</v>
      </c>
      <c r="S8" s="74" t="s">
        <v>44</v>
      </c>
    </row>
    <row r="9" spans="1:19" s="62" customFormat="1" ht="18" customHeight="1" x14ac:dyDescent="0.15">
      <c r="A9" s="89">
        <f>'Activity Code'!A2</f>
        <v>1</v>
      </c>
      <c r="B9" s="140" t="str">
        <f>'Activity Code'!B2</f>
        <v>Salaries</v>
      </c>
      <c r="C9" s="141"/>
      <c r="D9" s="141"/>
      <c r="E9" s="141"/>
      <c r="F9" s="142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</row>
    <row r="10" spans="1:19" s="62" customFormat="1" ht="13" x14ac:dyDescent="0.15">
      <c r="A10" s="66">
        <v>1.1000000000000001</v>
      </c>
      <c r="B10" s="143" t="s">
        <v>70</v>
      </c>
      <c r="C10" s="144"/>
      <c r="D10" s="65"/>
      <c r="E10" s="64">
        <v>0</v>
      </c>
      <c r="F10" s="64">
        <f>D10*E10</f>
        <v>0</v>
      </c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113">
        <f>SUM(G10:R10)</f>
        <v>0</v>
      </c>
    </row>
    <row r="11" spans="1:19" s="62" customFormat="1" ht="13" x14ac:dyDescent="0.15">
      <c r="A11" s="66">
        <v>1.2</v>
      </c>
      <c r="B11" s="143" t="s">
        <v>71</v>
      </c>
      <c r="C11" s="144"/>
      <c r="D11" s="65"/>
      <c r="E11" s="64">
        <v>0</v>
      </c>
      <c r="F11" s="64">
        <f>D11*E11</f>
        <v>0</v>
      </c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113">
        <f t="shared" ref="S11:S14" si="0">SUM(G11:R11)</f>
        <v>0</v>
      </c>
    </row>
    <row r="12" spans="1:19" s="62" customFormat="1" ht="13" x14ac:dyDescent="0.15">
      <c r="A12" s="73">
        <v>1.3</v>
      </c>
      <c r="B12" s="143" t="s">
        <v>72</v>
      </c>
      <c r="C12" s="144"/>
      <c r="D12" s="71"/>
      <c r="E12" s="64">
        <v>0</v>
      </c>
      <c r="F12" s="69">
        <f>D12*E12</f>
        <v>0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113">
        <f t="shared" si="0"/>
        <v>0</v>
      </c>
    </row>
    <row r="13" spans="1:19" s="62" customFormat="1" ht="13" x14ac:dyDescent="0.15">
      <c r="A13" s="70">
        <v>1.4</v>
      </c>
      <c r="B13" s="143" t="s">
        <v>73</v>
      </c>
      <c r="C13" s="144"/>
      <c r="D13" s="71"/>
      <c r="E13" s="64">
        <v>0</v>
      </c>
      <c r="F13" s="69">
        <f>E13*D13</f>
        <v>0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113">
        <f t="shared" si="0"/>
        <v>0</v>
      </c>
    </row>
    <row r="14" spans="1:19" s="62" customFormat="1" ht="13" x14ac:dyDescent="0.15">
      <c r="A14" s="70">
        <v>1.5</v>
      </c>
      <c r="B14" s="143" t="s">
        <v>74</v>
      </c>
      <c r="C14" s="144"/>
      <c r="D14" s="71"/>
      <c r="E14" s="69">
        <v>0</v>
      </c>
      <c r="F14" s="69">
        <f>D14*E14</f>
        <v>0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113">
        <f t="shared" si="0"/>
        <v>0</v>
      </c>
    </row>
    <row r="15" spans="1:19" s="62" customFormat="1" ht="13" x14ac:dyDescent="0.15">
      <c r="A15" s="96"/>
      <c r="B15" s="88" t="s">
        <v>75</v>
      </c>
      <c r="C15" s="93"/>
      <c r="D15" s="95"/>
      <c r="E15" s="94"/>
      <c r="F15" s="72">
        <f>SUM(F10:F14)</f>
        <v>0</v>
      </c>
      <c r="G15" s="113">
        <f t="shared" ref="G15:S15" si="1">SUM(G10:G14)</f>
        <v>0</v>
      </c>
      <c r="H15" s="113">
        <f t="shared" ref="H15" si="2">SUM(H10:H14)</f>
        <v>0</v>
      </c>
      <c r="I15" s="113">
        <f t="shared" ref="I15" si="3">SUM(I10:I14)</f>
        <v>0</v>
      </c>
      <c r="J15" s="113">
        <f t="shared" ref="J15" si="4">SUM(J10:J14)</f>
        <v>0</v>
      </c>
      <c r="K15" s="113">
        <f t="shared" ref="K15" si="5">SUM(K10:K14)</f>
        <v>0</v>
      </c>
      <c r="L15" s="113">
        <f t="shared" ref="L15" si="6">SUM(L10:L14)</f>
        <v>0</v>
      </c>
      <c r="M15" s="113">
        <f t="shared" ref="M15" si="7">SUM(M10:M14)</f>
        <v>0</v>
      </c>
      <c r="N15" s="113">
        <f t="shared" ref="N15" si="8">SUM(N10:N14)</f>
        <v>0</v>
      </c>
      <c r="O15" s="113">
        <f t="shared" ref="O15" si="9">SUM(O10:O14)</f>
        <v>0</v>
      </c>
      <c r="P15" s="113">
        <f t="shared" ref="P15" si="10">SUM(P10:P14)</f>
        <v>0</v>
      </c>
      <c r="Q15" s="113">
        <f t="shared" ref="Q15" si="11">SUM(Q10:Q14)</f>
        <v>0</v>
      </c>
      <c r="R15" s="113">
        <f t="shared" ref="R15" si="12">SUM(R10:R14)</f>
        <v>0</v>
      </c>
      <c r="S15" s="120">
        <f t="shared" si="1"/>
        <v>0</v>
      </c>
    </row>
    <row r="16" spans="1:19" s="62" customFormat="1" ht="18" customHeight="1" x14ac:dyDescent="0.15">
      <c r="A16" s="89">
        <f>'Activity Code'!A3</f>
        <v>2</v>
      </c>
      <c r="B16" s="140" t="str">
        <f>'Activity Code'!B3</f>
        <v>Activity 2  Description</v>
      </c>
      <c r="C16" s="141"/>
      <c r="D16" s="141"/>
      <c r="E16" s="141"/>
      <c r="F16" s="142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</row>
    <row r="17" spans="1:19" s="62" customFormat="1" ht="13" x14ac:dyDescent="0.15">
      <c r="A17" s="66">
        <v>2.1</v>
      </c>
      <c r="B17" s="143" t="s">
        <v>76</v>
      </c>
      <c r="C17" s="144"/>
      <c r="D17" s="65"/>
      <c r="E17" s="64">
        <v>0</v>
      </c>
      <c r="F17" s="64">
        <f>D17*E17</f>
        <v>0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113">
        <f>SUM(G17:R17)</f>
        <v>0</v>
      </c>
    </row>
    <row r="18" spans="1:19" s="62" customFormat="1" ht="13" x14ac:dyDescent="0.15">
      <c r="A18" s="66">
        <v>2.2000000000000002</v>
      </c>
      <c r="B18" s="143" t="s">
        <v>77</v>
      </c>
      <c r="C18" s="144"/>
      <c r="D18" s="65"/>
      <c r="E18" s="64">
        <v>0</v>
      </c>
      <c r="F18" s="64">
        <f>D18*E18</f>
        <v>0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113">
        <f t="shared" ref="S18:S21" si="13">SUM(G18:R18)</f>
        <v>0</v>
      </c>
    </row>
    <row r="19" spans="1:19" s="62" customFormat="1" ht="13" x14ac:dyDescent="0.15">
      <c r="A19" s="66">
        <v>2.2999999999999998</v>
      </c>
      <c r="B19" s="143" t="s">
        <v>78</v>
      </c>
      <c r="C19" s="144"/>
      <c r="D19" s="71"/>
      <c r="E19" s="64">
        <v>0</v>
      </c>
      <c r="F19" s="69">
        <f>D19*E19</f>
        <v>0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113">
        <f t="shared" si="13"/>
        <v>0</v>
      </c>
    </row>
    <row r="20" spans="1:19" s="62" customFormat="1" ht="13" x14ac:dyDescent="0.15">
      <c r="A20" s="66">
        <v>2.4</v>
      </c>
      <c r="B20" s="143" t="s">
        <v>79</v>
      </c>
      <c r="C20" s="144"/>
      <c r="D20" s="71"/>
      <c r="E20" s="64">
        <v>0</v>
      </c>
      <c r="F20" s="69">
        <f>E20*D20</f>
        <v>0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113">
        <f t="shared" si="13"/>
        <v>0</v>
      </c>
    </row>
    <row r="21" spans="1:19" s="62" customFormat="1" ht="13" x14ac:dyDescent="0.15">
      <c r="A21" s="66">
        <v>2.5</v>
      </c>
      <c r="B21" s="143" t="s">
        <v>80</v>
      </c>
      <c r="C21" s="144"/>
      <c r="D21" s="71"/>
      <c r="E21" s="69">
        <v>0</v>
      </c>
      <c r="F21" s="69">
        <f>D21*E21</f>
        <v>0</v>
      </c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113">
        <f t="shared" si="13"/>
        <v>0</v>
      </c>
    </row>
    <row r="22" spans="1:19" s="62" customFormat="1" ht="13" x14ac:dyDescent="0.15">
      <c r="A22" s="96"/>
      <c r="B22" s="88" t="s">
        <v>75</v>
      </c>
      <c r="C22" s="93"/>
      <c r="D22" s="95"/>
      <c r="E22" s="94"/>
      <c r="F22" s="72">
        <f>SUM(F17:F21)</f>
        <v>0</v>
      </c>
      <c r="G22" s="113">
        <f t="shared" ref="G22" si="14">SUM(G17:G21)</f>
        <v>0</v>
      </c>
      <c r="H22" s="113">
        <f t="shared" ref="H22" si="15">SUM(H17:H21)</f>
        <v>0</v>
      </c>
      <c r="I22" s="113">
        <f t="shared" ref="I22" si="16">SUM(I17:I21)</f>
        <v>0</v>
      </c>
      <c r="J22" s="113">
        <f t="shared" ref="J22" si="17">SUM(J17:J21)</f>
        <v>0</v>
      </c>
      <c r="K22" s="113">
        <f t="shared" ref="K22" si="18">SUM(K17:K21)</f>
        <v>0</v>
      </c>
      <c r="L22" s="113">
        <f t="shared" ref="L22" si="19">SUM(L17:L21)</f>
        <v>0</v>
      </c>
      <c r="M22" s="113">
        <f t="shared" ref="M22" si="20">SUM(M17:M21)</f>
        <v>0</v>
      </c>
      <c r="N22" s="113">
        <f t="shared" ref="N22" si="21">SUM(N17:N21)</f>
        <v>0</v>
      </c>
      <c r="O22" s="113">
        <f t="shared" ref="O22" si="22">SUM(O17:O21)</f>
        <v>0</v>
      </c>
      <c r="P22" s="113">
        <f t="shared" ref="P22" si="23">SUM(P17:P21)</f>
        <v>0</v>
      </c>
      <c r="Q22" s="113">
        <f t="shared" ref="Q22" si="24">SUM(Q17:Q21)</f>
        <v>0</v>
      </c>
      <c r="R22" s="113">
        <f t="shared" ref="R22" si="25">SUM(R17:R21)</f>
        <v>0</v>
      </c>
      <c r="S22" s="120">
        <f t="shared" ref="S22" si="26">SUM(S17:S21)</f>
        <v>0</v>
      </c>
    </row>
    <row r="23" spans="1:19" s="62" customFormat="1" ht="18" customHeight="1" x14ac:dyDescent="0.15">
      <c r="A23" s="89">
        <f>'Activity Code'!A4</f>
        <v>3</v>
      </c>
      <c r="B23" s="140" t="str">
        <f>'Activity Code'!B4</f>
        <v>Activity 3 Description</v>
      </c>
      <c r="C23" s="141"/>
      <c r="D23" s="141"/>
      <c r="E23" s="141"/>
      <c r="F23" s="142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</row>
    <row r="24" spans="1:19" s="62" customFormat="1" ht="13" x14ac:dyDescent="0.15">
      <c r="A24" s="66">
        <v>3.1</v>
      </c>
      <c r="B24" s="143" t="s">
        <v>81</v>
      </c>
      <c r="C24" s="144"/>
      <c r="D24" s="65"/>
      <c r="E24" s="64">
        <v>0</v>
      </c>
      <c r="F24" s="64">
        <f>D24*E24</f>
        <v>0</v>
      </c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113">
        <f>SUM(G24:R24)</f>
        <v>0</v>
      </c>
    </row>
    <row r="25" spans="1:19" s="62" customFormat="1" ht="13" x14ac:dyDescent="0.15">
      <c r="A25" s="66">
        <v>3.2</v>
      </c>
      <c r="B25" s="143" t="s">
        <v>82</v>
      </c>
      <c r="C25" s="144"/>
      <c r="D25" s="65"/>
      <c r="E25" s="64">
        <v>0</v>
      </c>
      <c r="F25" s="64">
        <f>D25*E25</f>
        <v>0</v>
      </c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113">
        <f t="shared" ref="S25:S28" si="27">SUM(G25:R25)</f>
        <v>0</v>
      </c>
    </row>
    <row r="26" spans="1:19" s="62" customFormat="1" ht="13" x14ac:dyDescent="0.15">
      <c r="A26" s="66">
        <v>3.3</v>
      </c>
      <c r="B26" s="143" t="s">
        <v>83</v>
      </c>
      <c r="C26" s="144"/>
      <c r="D26" s="71"/>
      <c r="E26" s="64">
        <v>0</v>
      </c>
      <c r="F26" s="69">
        <f>D26*E26</f>
        <v>0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113">
        <f t="shared" si="27"/>
        <v>0</v>
      </c>
    </row>
    <row r="27" spans="1:19" s="62" customFormat="1" ht="13" x14ac:dyDescent="0.15">
      <c r="A27" s="66">
        <v>3.4</v>
      </c>
      <c r="B27" s="143" t="s">
        <v>84</v>
      </c>
      <c r="C27" s="144"/>
      <c r="D27" s="71"/>
      <c r="E27" s="64">
        <v>0</v>
      </c>
      <c r="F27" s="69">
        <f>E27*D27</f>
        <v>0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113">
        <f t="shared" si="27"/>
        <v>0</v>
      </c>
    </row>
    <row r="28" spans="1:19" s="62" customFormat="1" ht="13" x14ac:dyDescent="0.15">
      <c r="A28" s="66">
        <v>3.5</v>
      </c>
      <c r="B28" s="143" t="s">
        <v>85</v>
      </c>
      <c r="C28" s="144"/>
      <c r="D28" s="71"/>
      <c r="E28" s="69">
        <v>0</v>
      </c>
      <c r="F28" s="69">
        <f>D28*E28</f>
        <v>0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113">
        <f t="shared" si="27"/>
        <v>0</v>
      </c>
    </row>
    <row r="29" spans="1:19" s="62" customFormat="1" ht="13" x14ac:dyDescent="0.15">
      <c r="A29" s="96"/>
      <c r="B29" s="88" t="s">
        <v>75</v>
      </c>
      <c r="C29" s="93"/>
      <c r="D29" s="95"/>
      <c r="E29" s="94"/>
      <c r="F29" s="72">
        <f>SUM(F24:F28)</f>
        <v>0</v>
      </c>
      <c r="G29" s="113">
        <f t="shared" ref="G29" si="28">SUM(G24:G28)</f>
        <v>0</v>
      </c>
      <c r="H29" s="113">
        <f t="shared" ref="H29" si="29">SUM(H24:H28)</f>
        <v>0</v>
      </c>
      <c r="I29" s="113">
        <f t="shared" ref="I29" si="30">SUM(I24:I28)</f>
        <v>0</v>
      </c>
      <c r="J29" s="113">
        <f t="shared" ref="J29" si="31">SUM(J24:J28)</f>
        <v>0</v>
      </c>
      <c r="K29" s="113">
        <f t="shared" ref="K29" si="32">SUM(K24:K28)</f>
        <v>0</v>
      </c>
      <c r="L29" s="113">
        <f t="shared" ref="L29" si="33">SUM(L24:L28)</f>
        <v>0</v>
      </c>
      <c r="M29" s="113">
        <f t="shared" ref="M29" si="34">SUM(M24:M28)</f>
        <v>0</v>
      </c>
      <c r="N29" s="113">
        <f t="shared" ref="N29" si="35">SUM(N24:N28)</f>
        <v>0</v>
      </c>
      <c r="O29" s="113">
        <f t="shared" ref="O29" si="36">SUM(O24:O28)</f>
        <v>0</v>
      </c>
      <c r="P29" s="113">
        <f t="shared" ref="P29" si="37">SUM(P24:P28)</f>
        <v>0</v>
      </c>
      <c r="Q29" s="113">
        <f t="shared" ref="Q29" si="38">SUM(Q24:Q28)</f>
        <v>0</v>
      </c>
      <c r="R29" s="113">
        <f t="shared" ref="R29" si="39">SUM(R24:R28)</f>
        <v>0</v>
      </c>
      <c r="S29" s="120">
        <f t="shared" ref="S29" si="40">SUM(S24:S28)</f>
        <v>0</v>
      </c>
    </row>
    <row r="30" spans="1:19" s="62" customFormat="1" ht="18" customHeight="1" x14ac:dyDescent="0.15">
      <c r="A30" s="89">
        <f>'Activity Code'!A5</f>
        <v>4</v>
      </c>
      <c r="B30" s="140" t="str">
        <f>'Activity Code'!B5</f>
        <v>Activity 4 Description</v>
      </c>
      <c r="C30" s="141"/>
      <c r="D30" s="141"/>
      <c r="E30" s="141"/>
      <c r="F30" s="142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</row>
    <row r="31" spans="1:19" s="62" customFormat="1" ht="13" x14ac:dyDescent="0.15">
      <c r="A31" s="66">
        <v>4.0999999999999996</v>
      </c>
      <c r="B31" s="143" t="s">
        <v>86</v>
      </c>
      <c r="C31" s="144"/>
      <c r="D31" s="65"/>
      <c r="E31" s="64">
        <v>0</v>
      </c>
      <c r="F31" s="64">
        <f>D31*E31</f>
        <v>0</v>
      </c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113">
        <f>SUM(G31:R31)</f>
        <v>0</v>
      </c>
    </row>
    <row r="32" spans="1:19" s="62" customFormat="1" ht="13" x14ac:dyDescent="0.15">
      <c r="A32" s="66">
        <v>4.2</v>
      </c>
      <c r="B32" s="143" t="s">
        <v>87</v>
      </c>
      <c r="C32" s="144"/>
      <c r="D32" s="65"/>
      <c r="E32" s="64">
        <v>0</v>
      </c>
      <c r="F32" s="64">
        <f>D32*E32</f>
        <v>0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113">
        <f t="shared" ref="S32:S35" si="41">SUM(G32:R32)</f>
        <v>0</v>
      </c>
    </row>
    <row r="33" spans="1:19" s="62" customFormat="1" ht="13" x14ac:dyDescent="0.15">
      <c r="A33" s="73">
        <v>4.3</v>
      </c>
      <c r="B33" s="143" t="s">
        <v>88</v>
      </c>
      <c r="C33" s="144"/>
      <c r="D33" s="71"/>
      <c r="E33" s="64">
        <v>0</v>
      </c>
      <c r="F33" s="69">
        <f>D33*E33</f>
        <v>0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13">
        <f t="shared" si="41"/>
        <v>0</v>
      </c>
    </row>
    <row r="34" spans="1:19" s="62" customFormat="1" ht="13" x14ac:dyDescent="0.15">
      <c r="A34" s="70">
        <v>4.4000000000000004</v>
      </c>
      <c r="B34" s="143" t="s">
        <v>89</v>
      </c>
      <c r="C34" s="144"/>
      <c r="D34" s="71"/>
      <c r="E34" s="64">
        <v>0</v>
      </c>
      <c r="F34" s="69">
        <f>E34*D34</f>
        <v>0</v>
      </c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113">
        <f t="shared" si="41"/>
        <v>0</v>
      </c>
    </row>
    <row r="35" spans="1:19" s="62" customFormat="1" ht="13" x14ac:dyDescent="0.15">
      <c r="A35" s="70">
        <v>4.5</v>
      </c>
      <c r="B35" s="143" t="s">
        <v>90</v>
      </c>
      <c r="C35" s="144"/>
      <c r="D35" s="71"/>
      <c r="E35" s="69">
        <v>0</v>
      </c>
      <c r="F35" s="69">
        <f>D35*E35</f>
        <v>0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113">
        <f t="shared" si="41"/>
        <v>0</v>
      </c>
    </row>
    <row r="36" spans="1:19" s="62" customFormat="1" ht="13" x14ac:dyDescent="0.15">
      <c r="A36" s="96"/>
      <c r="B36" s="88" t="s">
        <v>75</v>
      </c>
      <c r="C36" s="93"/>
      <c r="D36" s="95"/>
      <c r="E36" s="94"/>
      <c r="F36" s="72">
        <f>SUM(F31:F35)</f>
        <v>0</v>
      </c>
      <c r="G36" s="113">
        <f t="shared" ref="G36" si="42">SUM(G31:G35)</f>
        <v>0</v>
      </c>
      <c r="H36" s="113">
        <f t="shared" ref="H36" si="43">SUM(H31:H35)</f>
        <v>0</v>
      </c>
      <c r="I36" s="113">
        <f t="shared" ref="I36" si="44">SUM(I31:I35)</f>
        <v>0</v>
      </c>
      <c r="J36" s="113">
        <f t="shared" ref="J36" si="45">SUM(J31:J35)</f>
        <v>0</v>
      </c>
      <c r="K36" s="113">
        <f t="shared" ref="K36" si="46">SUM(K31:K35)</f>
        <v>0</v>
      </c>
      <c r="L36" s="113">
        <f t="shared" ref="L36" si="47">SUM(L31:L35)</f>
        <v>0</v>
      </c>
      <c r="M36" s="113">
        <f t="shared" ref="M36" si="48">SUM(M31:M35)</f>
        <v>0</v>
      </c>
      <c r="N36" s="113">
        <f t="shared" ref="N36" si="49">SUM(N31:N35)</f>
        <v>0</v>
      </c>
      <c r="O36" s="113">
        <f t="shared" ref="O36" si="50">SUM(O31:O35)</f>
        <v>0</v>
      </c>
      <c r="P36" s="113">
        <f t="shared" ref="P36" si="51">SUM(P31:P35)</f>
        <v>0</v>
      </c>
      <c r="Q36" s="113">
        <f t="shared" ref="Q36" si="52">SUM(Q31:Q35)</f>
        <v>0</v>
      </c>
      <c r="R36" s="113">
        <f t="shared" ref="R36" si="53">SUM(R31:R35)</f>
        <v>0</v>
      </c>
      <c r="S36" s="120">
        <f t="shared" ref="S36" si="54">SUM(S31:S35)</f>
        <v>0</v>
      </c>
    </row>
    <row r="37" spans="1:19" s="62" customFormat="1" ht="18" customHeight="1" x14ac:dyDescent="0.15">
      <c r="A37" s="89">
        <f>'Activity Code'!A6</f>
        <v>5</v>
      </c>
      <c r="B37" s="140" t="str">
        <f>'Activity Code'!B6</f>
        <v>Activity 5 Description</v>
      </c>
      <c r="C37" s="141"/>
      <c r="D37" s="141"/>
      <c r="E37" s="141"/>
      <c r="F37" s="142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</row>
    <row r="38" spans="1:19" s="62" customFormat="1" ht="13" x14ac:dyDescent="0.15">
      <c r="A38" s="66">
        <v>5.0999999999999996</v>
      </c>
      <c r="B38" s="143" t="s">
        <v>91</v>
      </c>
      <c r="C38" s="144"/>
      <c r="D38" s="65"/>
      <c r="E38" s="64">
        <v>0</v>
      </c>
      <c r="F38" s="64">
        <f>D38*E38</f>
        <v>0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113">
        <f>SUM(G38:R38)</f>
        <v>0</v>
      </c>
    </row>
    <row r="39" spans="1:19" s="62" customFormat="1" ht="13" x14ac:dyDescent="0.15">
      <c r="A39" s="66">
        <v>5.2</v>
      </c>
      <c r="B39" s="143" t="s">
        <v>92</v>
      </c>
      <c r="C39" s="144"/>
      <c r="D39" s="65"/>
      <c r="E39" s="64">
        <v>0</v>
      </c>
      <c r="F39" s="64">
        <f>D39*E39</f>
        <v>0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113">
        <f t="shared" ref="S39:S42" si="55">SUM(G39:R39)</f>
        <v>0</v>
      </c>
    </row>
    <row r="40" spans="1:19" s="62" customFormat="1" ht="13" x14ac:dyDescent="0.15">
      <c r="A40" s="66">
        <v>5.3</v>
      </c>
      <c r="B40" s="143" t="s">
        <v>93</v>
      </c>
      <c r="C40" s="144"/>
      <c r="D40" s="71"/>
      <c r="E40" s="64">
        <v>0</v>
      </c>
      <c r="F40" s="64">
        <f t="shared" ref="F40:F42" si="56">D40*E40</f>
        <v>0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113">
        <f t="shared" si="55"/>
        <v>0</v>
      </c>
    </row>
    <row r="41" spans="1:19" s="62" customFormat="1" ht="13" x14ac:dyDescent="0.15">
      <c r="A41" s="66">
        <v>5.4</v>
      </c>
      <c r="B41" s="143" t="s">
        <v>94</v>
      </c>
      <c r="C41" s="144"/>
      <c r="D41" s="71"/>
      <c r="E41" s="64">
        <v>0</v>
      </c>
      <c r="F41" s="64">
        <f t="shared" si="56"/>
        <v>0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113">
        <f t="shared" si="55"/>
        <v>0</v>
      </c>
    </row>
    <row r="42" spans="1:19" s="62" customFormat="1" ht="13" x14ac:dyDescent="0.15">
      <c r="A42" s="66">
        <v>5.5</v>
      </c>
      <c r="B42" s="143" t="s">
        <v>95</v>
      </c>
      <c r="C42" s="144"/>
      <c r="D42" s="71"/>
      <c r="E42" s="69">
        <v>0</v>
      </c>
      <c r="F42" s="64">
        <f t="shared" si="56"/>
        <v>0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113">
        <f t="shared" si="55"/>
        <v>0</v>
      </c>
    </row>
    <row r="43" spans="1:19" s="62" customFormat="1" ht="13" x14ac:dyDescent="0.15">
      <c r="A43" s="96"/>
      <c r="B43" s="88" t="s">
        <v>75</v>
      </c>
      <c r="C43" s="93"/>
      <c r="D43" s="95"/>
      <c r="E43" s="94"/>
      <c r="F43" s="72">
        <f>SUM(F38:F42)</f>
        <v>0</v>
      </c>
      <c r="G43" s="113">
        <f t="shared" ref="G43" si="57">SUM(G38:G42)</f>
        <v>0</v>
      </c>
      <c r="H43" s="113">
        <f t="shared" ref="H43" si="58">SUM(H38:H42)</f>
        <v>0</v>
      </c>
      <c r="I43" s="113">
        <f t="shared" ref="I43" si="59">SUM(I38:I42)</f>
        <v>0</v>
      </c>
      <c r="J43" s="113">
        <f t="shared" ref="J43" si="60">SUM(J38:J42)</f>
        <v>0</v>
      </c>
      <c r="K43" s="113">
        <f t="shared" ref="K43" si="61">SUM(K38:K42)</f>
        <v>0</v>
      </c>
      <c r="L43" s="113">
        <f t="shared" ref="L43" si="62">SUM(L38:L42)</f>
        <v>0</v>
      </c>
      <c r="M43" s="113">
        <f t="shared" ref="M43" si="63">SUM(M38:M42)</f>
        <v>0</v>
      </c>
      <c r="N43" s="113">
        <f t="shared" ref="N43" si="64">SUM(N38:N42)</f>
        <v>0</v>
      </c>
      <c r="O43" s="113">
        <f t="shared" ref="O43" si="65">SUM(O38:O42)</f>
        <v>0</v>
      </c>
      <c r="P43" s="113">
        <f t="shared" ref="P43" si="66">SUM(P38:P42)</f>
        <v>0</v>
      </c>
      <c r="Q43" s="113">
        <f t="shared" ref="Q43" si="67">SUM(Q38:Q42)</f>
        <v>0</v>
      </c>
      <c r="R43" s="113">
        <f t="shared" ref="R43" si="68">SUM(R38:R42)</f>
        <v>0</v>
      </c>
      <c r="S43" s="120">
        <f t="shared" ref="S43" si="69">SUM(S38:S42)</f>
        <v>0</v>
      </c>
    </row>
    <row r="44" spans="1:19" s="62" customFormat="1" ht="18" customHeight="1" x14ac:dyDescent="0.15">
      <c r="A44" s="89">
        <f>'Activity Code'!A7</f>
        <v>6</v>
      </c>
      <c r="B44" s="140" t="str">
        <f>'Activity Code'!B7</f>
        <v>Activity 6 Description</v>
      </c>
      <c r="C44" s="141"/>
      <c r="D44" s="141"/>
      <c r="E44" s="141"/>
      <c r="F44" s="142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</row>
    <row r="45" spans="1:19" s="62" customFormat="1" ht="13" x14ac:dyDescent="0.15">
      <c r="A45" s="66">
        <v>6.1</v>
      </c>
      <c r="B45" s="143" t="s">
        <v>96</v>
      </c>
      <c r="C45" s="144"/>
      <c r="D45" s="65"/>
      <c r="E45" s="64">
        <v>0</v>
      </c>
      <c r="F45" s="64">
        <f>D45*E45</f>
        <v>0</v>
      </c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113">
        <f>SUM(G45:R45)</f>
        <v>0</v>
      </c>
    </row>
    <row r="46" spans="1:19" s="62" customFormat="1" ht="13" x14ac:dyDescent="0.15">
      <c r="A46" s="66">
        <v>6.2</v>
      </c>
      <c r="B46" s="143" t="s">
        <v>97</v>
      </c>
      <c r="C46" s="144"/>
      <c r="D46" s="65"/>
      <c r="E46" s="64">
        <v>0</v>
      </c>
      <c r="F46" s="64">
        <f>D46*E46</f>
        <v>0</v>
      </c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113">
        <f t="shared" ref="S46:S49" si="70">SUM(G46:R46)</f>
        <v>0</v>
      </c>
    </row>
    <row r="47" spans="1:19" s="62" customFormat="1" ht="13" x14ac:dyDescent="0.15">
      <c r="A47" s="66">
        <v>6.3</v>
      </c>
      <c r="B47" s="143" t="s">
        <v>98</v>
      </c>
      <c r="C47" s="144"/>
      <c r="D47" s="71"/>
      <c r="E47" s="64">
        <v>0</v>
      </c>
      <c r="F47" s="69">
        <f>D47*E47</f>
        <v>0</v>
      </c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113">
        <f t="shared" si="70"/>
        <v>0</v>
      </c>
    </row>
    <row r="48" spans="1:19" s="62" customFormat="1" ht="13" x14ac:dyDescent="0.15">
      <c r="A48" s="66">
        <v>6.4</v>
      </c>
      <c r="B48" s="143" t="s">
        <v>99</v>
      </c>
      <c r="C48" s="144"/>
      <c r="D48" s="71"/>
      <c r="E48" s="64">
        <v>0</v>
      </c>
      <c r="F48" s="69">
        <f>D48*E48</f>
        <v>0</v>
      </c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113">
        <f t="shared" si="70"/>
        <v>0</v>
      </c>
    </row>
    <row r="49" spans="1:19" s="62" customFormat="1" ht="13" x14ac:dyDescent="0.15">
      <c r="A49" s="66">
        <v>6.5</v>
      </c>
      <c r="B49" s="143" t="s">
        <v>100</v>
      </c>
      <c r="C49" s="144"/>
      <c r="D49" s="71"/>
      <c r="E49" s="69">
        <v>0</v>
      </c>
      <c r="F49" s="69">
        <f>D49*E49</f>
        <v>0</v>
      </c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113">
        <f t="shared" si="70"/>
        <v>0</v>
      </c>
    </row>
    <row r="50" spans="1:19" s="62" customFormat="1" ht="13" x14ac:dyDescent="0.15">
      <c r="A50" s="96"/>
      <c r="B50" s="88" t="s">
        <v>75</v>
      </c>
      <c r="C50" s="93"/>
      <c r="D50" s="95"/>
      <c r="E50" s="94"/>
      <c r="F50" s="72">
        <f>SUM(F45:F49)</f>
        <v>0</v>
      </c>
      <c r="G50" s="113">
        <f t="shared" ref="G50" si="71">SUM(G45:G49)</f>
        <v>0</v>
      </c>
      <c r="H50" s="113">
        <f t="shared" ref="H50" si="72">SUM(H45:H49)</f>
        <v>0</v>
      </c>
      <c r="I50" s="113">
        <f t="shared" ref="I50" si="73">SUM(I45:I49)</f>
        <v>0</v>
      </c>
      <c r="J50" s="113">
        <f t="shared" ref="J50" si="74">SUM(J45:J49)</f>
        <v>0</v>
      </c>
      <c r="K50" s="113">
        <f t="shared" ref="K50" si="75">SUM(K45:K49)</f>
        <v>0</v>
      </c>
      <c r="L50" s="113">
        <f t="shared" ref="L50" si="76">SUM(L45:L49)</f>
        <v>0</v>
      </c>
      <c r="M50" s="113">
        <f t="shared" ref="M50" si="77">SUM(M45:M49)</f>
        <v>0</v>
      </c>
      <c r="N50" s="113">
        <f t="shared" ref="N50" si="78">SUM(N45:N49)</f>
        <v>0</v>
      </c>
      <c r="O50" s="113">
        <f t="shared" ref="O50" si="79">SUM(O45:O49)</f>
        <v>0</v>
      </c>
      <c r="P50" s="113">
        <f t="shared" ref="P50" si="80">SUM(P45:P49)</f>
        <v>0</v>
      </c>
      <c r="Q50" s="113">
        <f t="shared" ref="Q50" si="81">SUM(Q45:Q49)</f>
        <v>0</v>
      </c>
      <c r="R50" s="113">
        <f t="shared" ref="R50" si="82">SUM(R45:R49)</f>
        <v>0</v>
      </c>
      <c r="S50" s="120">
        <f t="shared" ref="S50" si="83">SUM(S45:S49)</f>
        <v>0</v>
      </c>
    </row>
    <row r="51" spans="1:19" s="62" customFormat="1" ht="18" customHeight="1" x14ac:dyDescent="0.15">
      <c r="A51" s="89">
        <f>'Activity Code'!A8</f>
        <v>7</v>
      </c>
      <c r="B51" s="140" t="str">
        <f>'Activity Code'!B8</f>
        <v>Activity 7 Description</v>
      </c>
      <c r="C51" s="141"/>
      <c r="D51" s="141"/>
      <c r="E51" s="141"/>
      <c r="F51" s="142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</row>
    <row r="52" spans="1:19" s="62" customFormat="1" ht="13" x14ac:dyDescent="0.15">
      <c r="A52" s="66">
        <v>7.1</v>
      </c>
      <c r="B52" s="143" t="s">
        <v>101</v>
      </c>
      <c r="C52" s="144"/>
      <c r="D52" s="65"/>
      <c r="E52" s="64">
        <v>0</v>
      </c>
      <c r="F52" s="64">
        <f>D52*E52</f>
        <v>0</v>
      </c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113">
        <f>SUM(G52:R52)</f>
        <v>0</v>
      </c>
    </row>
    <row r="53" spans="1:19" s="62" customFormat="1" ht="13" x14ac:dyDescent="0.15">
      <c r="A53" s="66">
        <v>7.2</v>
      </c>
      <c r="B53" s="143" t="s">
        <v>102</v>
      </c>
      <c r="C53" s="144"/>
      <c r="D53" s="65"/>
      <c r="E53" s="64">
        <v>0</v>
      </c>
      <c r="F53" s="64">
        <f>D53*E53</f>
        <v>0</v>
      </c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113">
        <f t="shared" ref="S53:S56" si="84">SUM(G53:R53)</f>
        <v>0</v>
      </c>
    </row>
    <row r="54" spans="1:19" s="62" customFormat="1" ht="13" x14ac:dyDescent="0.15">
      <c r="A54" s="66">
        <v>7.3</v>
      </c>
      <c r="B54" s="143" t="s">
        <v>103</v>
      </c>
      <c r="C54" s="144"/>
      <c r="D54" s="71"/>
      <c r="E54" s="64">
        <v>0</v>
      </c>
      <c r="F54" s="69">
        <f>D54*E54</f>
        <v>0</v>
      </c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113">
        <f t="shared" si="84"/>
        <v>0</v>
      </c>
    </row>
    <row r="55" spans="1:19" s="62" customFormat="1" ht="13" x14ac:dyDescent="0.15">
      <c r="A55" s="66">
        <v>7.4</v>
      </c>
      <c r="B55" s="143" t="s">
        <v>104</v>
      </c>
      <c r="C55" s="144"/>
      <c r="D55" s="71"/>
      <c r="E55" s="64">
        <v>0</v>
      </c>
      <c r="F55" s="64">
        <f>D55*E55</f>
        <v>0</v>
      </c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113">
        <f t="shared" si="84"/>
        <v>0</v>
      </c>
    </row>
    <row r="56" spans="1:19" s="62" customFormat="1" ht="13" x14ac:dyDescent="0.15">
      <c r="A56" s="66">
        <v>7.5</v>
      </c>
      <c r="B56" s="143" t="s">
        <v>105</v>
      </c>
      <c r="C56" s="144"/>
      <c r="D56" s="71"/>
      <c r="E56" s="69">
        <v>0</v>
      </c>
      <c r="F56" s="64">
        <f>D56*E56</f>
        <v>0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113">
        <f t="shared" si="84"/>
        <v>0</v>
      </c>
    </row>
    <row r="57" spans="1:19" s="62" customFormat="1" ht="13" x14ac:dyDescent="0.15">
      <c r="A57" s="96"/>
      <c r="B57" s="88" t="s">
        <v>75</v>
      </c>
      <c r="C57" s="93"/>
      <c r="D57" s="95"/>
      <c r="E57" s="94"/>
      <c r="F57" s="72">
        <f>SUM(F52:F56)</f>
        <v>0</v>
      </c>
      <c r="G57" s="113">
        <f t="shared" ref="G57" si="85">SUM(G52:G56)</f>
        <v>0</v>
      </c>
      <c r="H57" s="113">
        <f t="shared" ref="H57" si="86">SUM(H52:H56)</f>
        <v>0</v>
      </c>
      <c r="I57" s="113">
        <f t="shared" ref="I57" si="87">SUM(I52:I56)</f>
        <v>0</v>
      </c>
      <c r="J57" s="113">
        <f t="shared" ref="J57" si="88">SUM(J52:J56)</f>
        <v>0</v>
      </c>
      <c r="K57" s="113">
        <f t="shared" ref="K57" si="89">SUM(K52:K56)</f>
        <v>0</v>
      </c>
      <c r="L57" s="113">
        <f t="shared" ref="L57" si="90">SUM(L52:L56)</f>
        <v>0</v>
      </c>
      <c r="M57" s="113">
        <f t="shared" ref="M57" si="91">SUM(M52:M56)</f>
        <v>0</v>
      </c>
      <c r="N57" s="113">
        <f t="shared" ref="N57" si="92">SUM(N52:N56)</f>
        <v>0</v>
      </c>
      <c r="O57" s="113">
        <f t="shared" ref="O57" si="93">SUM(O52:O56)</f>
        <v>0</v>
      </c>
      <c r="P57" s="113">
        <f t="shared" ref="P57" si="94">SUM(P52:P56)</f>
        <v>0</v>
      </c>
      <c r="Q57" s="113">
        <f t="shared" ref="Q57" si="95">SUM(Q52:Q56)</f>
        <v>0</v>
      </c>
      <c r="R57" s="113">
        <f t="shared" ref="R57" si="96">SUM(R52:R56)</f>
        <v>0</v>
      </c>
      <c r="S57" s="120">
        <f t="shared" ref="S57" si="97">SUM(S52:S56)</f>
        <v>0</v>
      </c>
    </row>
    <row r="58" spans="1:19" s="62" customFormat="1" ht="18" customHeight="1" x14ac:dyDescent="0.15">
      <c r="A58" s="89">
        <f>'Activity Code'!A9</f>
        <v>8</v>
      </c>
      <c r="B58" s="140" t="str">
        <f>'Activity Code'!B9</f>
        <v>Activity 8 Description</v>
      </c>
      <c r="C58" s="141"/>
      <c r="D58" s="141"/>
      <c r="E58" s="141"/>
      <c r="F58" s="142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</row>
    <row r="59" spans="1:19" s="62" customFormat="1" ht="13" x14ac:dyDescent="0.15">
      <c r="A59" s="66">
        <v>8.1</v>
      </c>
      <c r="B59" s="143" t="s">
        <v>106</v>
      </c>
      <c r="C59" s="144"/>
      <c r="D59" s="65"/>
      <c r="E59" s="64">
        <v>0</v>
      </c>
      <c r="F59" s="64">
        <f>D59*E59</f>
        <v>0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113">
        <f>SUM(G59:R59)</f>
        <v>0</v>
      </c>
    </row>
    <row r="60" spans="1:19" s="62" customFormat="1" ht="13" x14ac:dyDescent="0.15">
      <c r="A60" s="66">
        <v>8.1999999999999993</v>
      </c>
      <c r="B60" s="143" t="s">
        <v>107</v>
      </c>
      <c r="C60" s="144"/>
      <c r="D60" s="65"/>
      <c r="E60" s="64">
        <v>0</v>
      </c>
      <c r="F60" s="64">
        <f>D60*E60</f>
        <v>0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113">
        <f t="shared" ref="S60:S63" si="98">SUM(G60:R60)</f>
        <v>0</v>
      </c>
    </row>
    <row r="61" spans="1:19" s="62" customFormat="1" ht="13" x14ac:dyDescent="0.15">
      <c r="A61" s="66">
        <v>8.3000000000000007</v>
      </c>
      <c r="B61" s="143" t="s">
        <v>108</v>
      </c>
      <c r="C61" s="144"/>
      <c r="D61" s="71"/>
      <c r="E61" s="64">
        <v>0</v>
      </c>
      <c r="F61" s="69">
        <f>D61*E61</f>
        <v>0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113">
        <f t="shared" si="98"/>
        <v>0</v>
      </c>
    </row>
    <row r="62" spans="1:19" s="62" customFormat="1" ht="13" x14ac:dyDescent="0.15">
      <c r="A62" s="66">
        <v>8.4</v>
      </c>
      <c r="B62" s="143" t="s">
        <v>109</v>
      </c>
      <c r="C62" s="144"/>
      <c r="D62" s="71"/>
      <c r="E62" s="64">
        <v>0</v>
      </c>
      <c r="F62" s="64">
        <f>D62*E62</f>
        <v>0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113">
        <f t="shared" si="98"/>
        <v>0</v>
      </c>
    </row>
    <row r="63" spans="1:19" s="62" customFormat="1" ht="13" x14ac:dyDescent="0.15">
      <c r="A63" s="66">
        <v>8.5</v>
      </c>
      <c r="B63" s="143" t="s">
        <v>110</v>
      </c>
      <c r="C63" s="144"/>
      <c r="D63" s="71"/>
      <c r="E63" s="69">
        <v>0</v>
      </c>
      <c r="F63" s="64">
        <f>D63*E63</f>
        <v>0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113">
        <f t="shared" si="98"/>
        <v>0</v>
      </c>
    </row>
    <row r="64" spans="1:19" s="62" customFormat="1" ht="13" x14ac:dyDescent="0.15">
      <c r="A64" s="96"/>
      <c r="B64" s="88" t="s">
        <v>75</v>
      </c>
      <c r="C64" s="93"/>
      <c r="D64" s="95"/>
      <c r="E64" s="94"/>
      <c r="F64" s="72">
        <f>SUM(F59:F63)</f>
        <v>0</v>
      </c>
      <c r="G64" s="113">
        <f t="shared" ref="G64" si="99">SUM(G59:G63)</f>
        <v>0</v>
      </c>
      <c r="H64" s="113">
        <f t="shared" ref="H64" si="100">SUM(H59:H63)</f>
        <v>0</v>
      </c>
      <c r="I64" s="113">
        <f t="shared" ref="I64" si="101">SUM(I59:I63)</f>
        <v>0</v>
      </c>
      <c r="J64" s="113">
        <f t="shared" ref="J64" si="102">SUM(J59:J63)</f>
        <v>0</v>
      </c>
      <c r="K64" s="113">
        <f t="shared" ref="K64" si="103">SUM(K59:K63)</f>
        <v>0</v>
      </c>
      <c r="L64" s="113">
        <f t="shared" ref="L64" si="104">SUM(L59:L63)</f>
        <v>0</v>
      </c>
      <c r="M64" s="113">
        <f t="shared" ref="M64" si="105">SUM(M59:M63)</f>
        <v>0</v>
      </c>
      <c r="N64" s="113">
        <f t="shared" ref="N64" si="106">SUM(N59:N63)</f>
        <v>0</v>
      </c>
      <c r="O64" s="113">
        <f t="shared" ref="O64" si="107">SUM(O59:O63)</f>
        <v>0</v>
      </c>
      <c r="P64" s="113">
        <f t="shared" ref="P64" si="108">SUM(P59:P63)</f>
        <v>0</v>
      </c>
      <c r="Q64" s="113">
        <f t="shared" ref="Q64" si="109">SUM(Q59:Q63)</f>
        <v>0</v>
      </c>
      <c r="R64" s="113">
        <f t="shared" ref="R64" si="110">SUM(R59:R63)</f>
        <v>0</v>
      </c>
      <c r="S64" s="120">
        <f t="shared" ref="S64" si="111">SUM(S59:S63)</f>
        <v>0</v>
      </c>
    </row>
    <row r="65" spans="1:19" s="62" customFormat="1" ht="18" customHeight="1" x14ac:dyDescent="0.15">
      <c r="A65" s="89">
        <f>'Activity Code'!A10</f>
        <v>9</v>
      </c>
      <c r="B65" s="140" t="str">
        <f>'Activity Code'!B10</f>
        <v>Activity 9 Description</v>
      </c>
      <c r="C65" s="141"/>
      <c r="D65" s="141"/>
      <c r="E65" s="141"/>
      <c r="F65" s="142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</row>
    <row r="66" spans="1:19" s="62" customFormat="1" ht="13" x14ac:dyDescent="0.15">
      <c r="A66" s="66">
        <v>9.1</v>
      </c>
      <c r="B66" s="143" t="s">
        <v>111</v>
      </c>
      <c r="C66" s="144"/>
      <c r="D66" s="65"/>
      <c r="E66" s="64">
        <v>0</v>
      </c>
      <c r="F66" s="64">
        <f>D66*E66</f>
        <v>0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113">
        <f>SUM(G66:R66)</f>
        <v>0</v>
      </c>
    </row>
    <row r="67" spans="1:19" s="62" customFormat="1" ht="13" x14ac:dyDescent="0.15">
      <c r="A67" s="66">
        <v>9.1999999999999993</v>
      </c>
      <c r="B67" s="143" t="s">
        <v>112</v>
      </c>
      <c r="C67" s="144"/>
      <c r="D67" s="65"/>
      <c r="E67" s="64">
        <v>0</v>
      </c>
      <c r="F67" s="64">
        <f>D67*E67</f>
        <v>0</v>
      </c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113">
        <f t="shared" ref="S67:S70" si="112">SUM(G67:R67)</f>
        <v>0</v>
      </c>
    </row>
    <row r="68" spans="1:19" s="62" customFormat="1" ht="13" x14ac:dyDescent="0.15">
      <c r="A68" s="66">
        <v>9.3000000000000007</v>
      </c>
      <c r="B68" s="143" t="s">
        <v>113</v>
      </c>
      <c r="C68" s="144"/>
      <c r="D68" s="71"/>
      <c r="E68" s="64">
        <v>0</v>
      </c>
      <c r="F68" s="69">
        <f>D68*E68</f>
        <v>0</v>
      </c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113">
        <f t="shared" si="112"/>
        <v>0</v>
      </c>
    </row>
    <row r="69" spans="1:19" s="62" customFormat="1" ht="13" x14ac:dyDescent="0.15">
      <c r="A69" s="66">
        <v>9.4</v>
      </c>
      <c r="B69" s="143" t="s">
        <v>114</v>
      </c>
      <c r="C69" s="144"/>
      <c r="D69" s="71"/>
      <c r="E69" s="64">
        <v>0</v>
      </c>
      <c r="F69" s="64">
        <f>D69*E69</f>
        <v>0</v>
      </c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113">
        <f t="shared" si="112"/>
        <v>0</v>
      </c>
    </row>
    <row r="70" spans="1:19" s="62" customFormat="1" ht="13" x14ac:dyDescent="0.15">
      <c r="A70" s="66">
        <v>9.5</v>
      </c>
      <c r="B70" s="143" t="s">
        <v>115</v>
      </c>
      <c r="C70" s="144"/>
      <c r="D70" s="71"/>
      <c r="E70" s="69">
        <v>0</v>
      </c>
      <c r="F70" s="64">
        <f>D70*E70</f>
        <v>0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113">
        <f t="shared" si="112"/>
        <v>0</v>
      </c>
    </row>
    <row r="71" spans="1:19" s="62" customFormat="1" ht="13" x14ac:dyDescent="0.15">
      <c r="A71" s="96"/>
      <c r="B71" s="88" t="s">
        <v>75</v>
      </c>
      <c r="C71" s="93"/>
      <c r="D71" s="95"/>
      <c r="E71" s="94"/>
      <c r="F71" s="72">
        <f>SUM(F66:F70)</f>
        <v>0</v>
      </c>
      <c r="G71" s="113">
        <f t="shared" ref="G71" si="113">SUM(G66:G70)</f>
        <v>0</v>
      </c>
      <c r="H71" s="113">
        <f t="shared" ref="H71" si="114">SUM(H66:H70)</f>
        <v>0</v>
      </c>
      <c r="I71" s="113">
        <f t="shared" ref="I71" si="115">SUM(I66:I70)</f>
        <v>0</v>
      </c>
      <c r="J71" s="113">
        <f t="shared" ref="J71" si="116">SUM(J66:J70)</f>
        <v>0</v>
      </c>
      <c r="K71" s="113">
        <f t="shared" ref="K71" si="117">SUM(K66:K70)</f>
        <v>0</v>
      </c>
      <c r="L71" s="113">
        <f t="shared" ref="L71" si="118">SUM(L66:L70)</f>
        <v>0</v>
      </c>
      <c r="M71" s="113">
        <f t="shared" ref="M71" si="119">SUM(M66:M70)</f>
        <v>0</v>
      </c>
      <c r="N71" s="113">
        <f t="shared" ref="N71" si="120">SUM(N66:N70)</f>
        <v>0</v>
      </c>
      <c r="O71" s="113">
        <f t="shared" ref="O71" si="121">SUM(O66:O70)</f>
        <v>0</v>
      </c>
      <c r="P71" s="113">
        <f t="shared" ref="P71" si="122">SUM(P66:P70)</f>
        <v>0</v>
      </c>
      <c r="Q71" s="113">
        <f t="shared" ref="Q71" si="123">SUM(Q66:Q70)</f>
        <v>0</v>
      </c>
      <c r="R71" s="113">
        <f t="shared" ref="R71" si="124">SUM(R66:R70)</f>
        <v>0</v>
      </c>
      <c r="S71" s="120">
        <f t="shared" ref="S71" si="125">SUM(S66:S70)</f>
        <v>0</v>
      </c>
    </row>
    <row r="72" spans="1:19" s="62" customFormat="1" ht="18" customHeight="1" x14ac:dyDescent="0.15">
      <c r="A72" s="89">
        <f>'Activity Code'!A11</f>
        <v>10</v>
      </c>
      <c r="B72" s="140" t="str">
        <f>'Activity Code'!B11</f>
        <v>Activity 10 Description</v>
      </c>
      <c r="C72" s="141"/>
      <c r="D72" s="141"/>
      <c r="E72" s="141"/>
      <c r="F72" s="142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</row>
    <row r="73" spans="1:19" s="62" customFormat="1" ht="13" x14ac:dyDescent="0.15">
      <c r="A73" s="66">
        <v>10.1</v>
      </c>
      <c r="B73" s="143" t="s">
        <v>116</v>
      </c>
      <c r="C73" s="144"/>
      <c r="D73" s="65"/>
      <c r="E73" s="64">
        <v>0</v>
      </c>
      <c r="F73" s="64">
        <f>D73*E73</f>
        <v>0</v>
      </c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113">
        <f>SUM(G73:R73)</f>
        <v>0</v>
      </c>
    </row>
    <row r="74" spans="1:19" s="62" customFormat="1" ht="13" x14ac:dyDescent="0.15">
      <c r="A74" s="66">
        <v>10.199999999999999</v>
      </c>
      <c r="B74" s="143" t="s">
        <v>117</v>
      </c>
      <c r="C74" s="144"/>
      <c r="D74" s="65"/>
      <c r="E74" s="64">
        <v>0</v>
      </c>
      <c r="F74" s="64">
        <f>D74*E74</f>
        <v>0</v>
      </c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113">
        <f t="shared" ref="S74:S77" si="126">SUM(G74:R74)</f>
        <v>0</v>
      </c>
    </row>
    <row r="75" spans="1:19" s="62" customFormat="1" ht="13" x14ac:dyDescent="0.15">
      <c r="A75" s="66">
        <v>10.3</v>
      </c>
      <c r="B75" s="143" t="s">
        <v>118</v>
      </c>
      <c r="C75" s="144"/>
      <c r="D75" s="71"/>
      <c r="E75" s="64">
        <v>0</v>
      </c>
      <c r="F75" s="69">
        <f>D75*E75</f>
        <v>0</v>
      </c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113">
        <f t="shared" si="126"/>
        <v>0</v>
      </c>
    </row>
    <row r="76" spans="1:19" s="62" customFormat="1" ht="13" x14ac:dyDescent="0.15">
      <c r="A76" s="66">
        <v>10.4</v>
      </c>
      <c r="B76" s="143" t="s">
        <v>119</v>
      </c>
      <c r="C76" s="144"/>
      <c r="D76" s="71"/>
      <c r="E76" s="64">
        <v>0</v>
      </c>
      <c r="F76" s="64">
        <f>D76*E76</f>
        <v>0</v>
      </c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113">
        <f t="shared" si="126"/>
        <v>0</v>
      </c>
    </row>
    <row r="77" spans="1:19" s="62" customFormat="1" ht="13" x14ac:dyDescent="0.15">
      <c r="A77" s="66">
        <v>10.5</v>
      </c>
      <c r="B77" s="143" t="s">
        <v>120</v>
      </c>
      <c r="C77" s="144"/>
      <c r="D77" s="71"/>
      <c r="E77" s="69">
        <v>0</v>
      </c>
      <c r="F77" s="69">
        <f>D77*E77</f>
        <v>0</v>
      </c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113">
        <f t="shared" si="126"/>
        <v>0</v>
      </c>
    </row>
    <row r="78" spans="1:19" s="62" customFormat="1" ht="13" x14ac:dyDescent="0.15">
      <c r="A78" s="96"/>
      <c r="B78" s="88" t="s">
        <v>75</v>
      </c>
      <c r="C78" s="93"/>
      <c r="D78" s="95"/>
      <c r="E78" s="94"/>
      <c r="F78" s="72">
        <f>SUM(F73:F77)</f>
        <v>0</v>
      </c>
      <c r="G78" s="113">
        <f t="shared" ref="G78" si="127">SUM(G73:G77)</f>
        <v>0</v>
      </c>
      <c r="H78" s="113">
        <f t="shared" ref="H78" si="128">SUM(H73:H77)</f>
        <v>0</v>
      </c>
      <c r="I78" s="113">
        <f t="shared" ref="I78" si="129">SUM(I73:I77)</f>
        <v>0</v>
      </c>
      <c r="J78" s="113">
        <f t="shared" ref="J78" si="130">SUM(J73:J77)</f>
        <v>0</v>
      </c>
      <c r="K78" s="113">
        <f t="shared" ref="K78" si="131">SUM(K73:K77)</f>
        <v>0</v>
      </c>
      <c r="L78" s="113">
        <f t="shared" ref="L78" si="132">SUM(L73:L77)</f>
        <v>0</v>
      </c>
      <c r="M78" s="113">
        <f t="shared" ref="M78" si="133">SUM(M73:M77)</f>
        <v>0</v>
      </c>
      <c r="N78" s="113">
        <f t="shared" ref="N78" si="134">SUM(N73:N77)</f>
        <v>0</v>
      </c>
      <c r="O78" s="113">
        <f t="shared" ref="O78" si="135">SUM(O73:O77)</f>
        <v>0</v>
      </c>
      <c r="P78" s="113">
        <f t="shared" ref="P78" si="136">SUM(P73:P77)</f>
        <v>0</v>
      </c>
      <c r="Q78" s="113">
        <f t="shared" ref="Q78" si="137">SUM(Q73:Q77)</f>
        <v>0</v>
      </c>
      <c r="R78" s="113">
        <f t="shared" ref="R78" si="138">SUM(R73:R77)</f>
        <v>0</v>
      </c>
      <c r="S78" s="120">
        <f t="shared" ref="S78" si="139">SUM(S73:S77)</f>
        <v>0</v>
      </c>
    </row>
    <row r="79" spans="1:19" s="62" customFormat="1" ht="18" customHeight="1" x14ac:dyDescent="0.15">
      <c r="A79" s="89">
        <f>'Activity Code'!A12</f>
        <v>11</v>
      </c>
      <c r="B79" s="140" t="str">
        <f>'Activity Code'!B12</f>
        <v>Activity 11 Description</v>
      </c>
      <c r="C79" s="141"/>
      <c r="D79" s="141"/>
      <c r="E79" s="141"/>
      <c r="F79" s="142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</row>
    <row r="80" spans="1:19" s="62" customFormat="1" ht="13" x14ac:dyDescent="0.15">
      <c r="A80" s="66">
        <v>11.1</v>
      </c>
      <c r="B80" s="143" t="s">
        <v>121</v>
      </c>
      <c r="C80" s="144"/>
      <c r="D80" s="65"/>
      <c r="E80" s="64">
        <v>0</v>
      </c>
      <c r="F80" s="64">
        <f>D80*E80</f>
        <v>0</v>
      </c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113">
        <f>SUM(G80:R80)</f>
        <v>0</v>
      </c>
    </row>
    <row r="81" spans="1:19" s="62" customFormat="1" ht="13" x14ac:dyDescent="0.15">
      <c r="A81" s="66">
        <v>11.2</v>
      </c>
      <c r="B81" s="143" t="s">
        <v>122</v>
      </c>
      <c r="C81" s="144"/>
      <c r="D81" s="65"/>
      <c r="E81" s="64">
        <v>0</v>
      </c>
      <c r="F81" s="64">
        <f>D81*E81</f>
        <v>0</v>
      </c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113">
        <f t="shared" ref="S81:S84" si="140">SUM(G81:R81)</f>
        <v>0</v>
      </c>
    </row>
    <row r="82" spans="1:19" s="62" customFormat="1" ht="13" x14ac:dyDescent="0.15">
      <c r="A82" s="66">
        <v>11.3</v>
      </c>
      <c r="B82" s="143" t="s">
        <v>123</v>
      </c>
      <c r="C82" s="144"/>
      <c r="D82" s="71"/>
      <c r="E82" s="64">
        <v>0</v>
      </c>
      <c r="F82" s="69">
        <f>D82*E82</f>
        <v>0</v>
      </c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113">
        <f t="shared" si="140"/>
        <v>0</v>
      </c>
    </row>
    <row r="83" spans="1:19" s="62" customFormat="1" ht="13" x14ac:dyDescent="0.15">
      <c r="A83" s="66">
        <v>11.4</v>
      </c>
      <c r="B83" s="143" t="s">
        <v>124</v>
      </c>
      <c r="C83" s="144"/>
      <c r="D83" s="71"/>
      <c r="E83" s="64">
        <v>0</v>
      </c>
      <c r="F83" s="64">
        <f>D83*E83</f>
        <v>0</v>
      </c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113">
        <f t="shared" si="140"/>
        <v>0</v>
      </c>
    </row>
    <row r="84" spans="1:19" s="62" customFormat="1" ht="13" x14ac:dyDescent="0.15">
      <c r="A84" s="66">
        <v>11.5</v>
      </c>
      <c r="B84" s="143" t="s">
        <v>125</v>
      </c>
      <c r="C84" s="144"/>
      <c r="D84" s="71"/>
      <c r="E84" s="69">
        <v>0</v>
      </c>
      <c r="F84" s="69">
        <f>D84*E84</f>
        <v>0</v>
      </c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113">
        <f t="shared" si="140"/>
        <v>0</v>
      </c>
    </row>
    <row r="85" spans="1:19" s="62" customFormat="1" ht="13" x14ac:dyDescent="0.15">
      <c r="A85" s="96"/>
      <c r="B85" s="88" t="s">
        <v>75</v>
      </c>
      <c r="C85" s="93"/>
      <c r="D85" s="95"/>
      <c r="E85" s="94"/>
      <c r="F85" s="72">
        <f>SUM(F80:F84)</f>
        <v>0</v>
      </c>
      <c r="G85" s="113">
        <f t="shared" ref="G85" si="141">SUM(G80:G84)</f>
        <v>0</v>
      </c>
      <c r="H85" s="113">
        <f t="shared" ref="H85" si="142">SUM(H80:H84)</f>
        <v>0</v>
      </c>
      <c r="I85" s="113">
        <f t="shared" ref="I85" si="143">SUM(I80:I84)</f>
        <v>0</v>
      </c>
      <c r="J85" s="113">
        <f t="shared" ref="J85" si="144">SUM(J80:J84)</f>
        <v>0</v>
      </c>
      <c r="K85" s="113">
        <f t="shared" ref="K85" si="145">SUM(K80:K84)</f>
        <v>0</v>
      </c>
      <c r="L85" s="113">
        <f t="shared" ref="L85" si="146">SUM(L80:L84)</f>
        <v>0</v>
      </c>
      <c r="M85" s="113">
        <f t="shared" ref="M85" si="147">SUM(M80:M84)</f>
        <v>0</v>
      </c>
      <c r="N85" s="113">
        <f t="shared" ref="N85" si="148">SUM(N80:N84)</f>
        <v>0</v>
      </c>
      <c r="O85" s="113">
        <f t="shared" ref="O85" si="149">SUM(O80:O84)</f>
        <v>0</v>
      </c>
      <c r="P85" s="113">
        <f t="shared" ref="P85" si="150">SUM(P80:P84)</f>
        <v>0</v>
      </c>
      <c r="Q85" s="113">
        <f t="shared" ref="Q85" si="151">SUM(Q80:Q84)</f>
        <v>0</v>
      </c>
      <c r="R85" s="113">
        <f t="shared" ref="R85" si="152">SUM(R80:R84)</f>
        <v>0</v>
      </c>
      <c r="S85" s="120">
        <f t="shared" ref="S85" si="153">SUM(S80:S84)</f>
        <v>0</v>
      </c>
    </row>
    <row r="86" spans="1:19" s="62" customFormat="1" ht="18" customHeight="1" x14ac:dyDescent="0.15">
      <c r="A86" s="89">
        <f>'Activity Code'!A13</f>
        <v>12</v>
      </c>
      <c r="B86" s="140" t="str">
        <f>'Activity Code'!B13</f>
        <v>Activity 12 Description</v>
      </c>
      <c r="C86" s="141"/>
      <c r="D86" s="141"/>
      <c r="E86" s="141"/>
      <c r="F86" s="142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</row>
    <row r="87" spans="1:19" s="62" customFormat="1" ht="13" x14ac:dyDescent="0.15">
      <c r="A87" s="66">
        <v>12.1</v>
      </c>
      <c r="B87" s="143" t="s">
        <v>126</v>
      </c>
      <c r="C87" s="144"/>
      <c r="D87" s="65"/>
      <c r="E87" s="64">
        <v>0</v>
      </c>
      <c r="F87" s="64">
        <f>D87*E87</f>
        <v>0</v>
      </c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113">
        <f>SUM(G87:R87)</f>
        <v>0</v>
      </c>
    </row>
    <row r="88" spans="1:19" s="62" customFormat="1" ht="13" x14ac:dyDescent="0.15">
      <c r="A88" s="66">
        <v>12.2</v>
      </c>
      <c r="B88" s="143" t="s">
        <v>127</v>
      </c>
      <c r="C88" s="144"/>
      <c r="D88" s="65"/>
      <c r="E88" s="64">
        <v>0</v>
      </c>
      <c r="F88" s="64">
        <f>D88*E88</f>
        <v>0</v>
      </c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113">
        <f t="shared" ref="S88:S91" si="154">SUM(G88:R88)</f>
        <v>0</v>
      </c>
    </row>
    <row r="89" spans="1:19" s="62" customFormat="1" ht="13" x14ac:dyDescent="0.15">
      <c r="A89" s="66">
        <v>12.3</v>
      </c>
      <c r="B89" s="143" t="s">
        <v>128</v>
      </c>
      <c r="C89" s="144"/>
      <c r="D89" s="71"/>
      <c r="E89" s="64">
        <v>0</v>
      </c>
      <c r="F89" s="69">
        <f>D89*E89</f>
        <v>0</v>
      </c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113">
        <f t="shared" si="154"/>
        <v>0</v>
      </c>
    </row>
    <row r="90" spans="1:19" s="62" customFormat="1" ht="13" x14ac:dyDescent="0.15">
      <c r="A90" s="66">
        <v>12.4</v>
      </c>
      <c r="B90" s="143" t="s">
        <v>129</v>
      </c>
      <c r="C90" s="144"/>
      <c r="D90" s="71"/>
      <c r="E90" s="64">
        <v>0</v>
      </c>
      <c r="F90" s="64">
        <f>D90*E90</f>
        <v>0</v>
      </c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113">
        <f t="shared" si="154"/>
        <v>0</v>
      </c>
    </row>
    <row r="91" spans="1:19" s="62" customFormat="1" ht="13" x14ac:dyDescent="0.15">
      <c r="A91" s="66">
        <v>12.5</v>
      </c>
      <c r="B91" s="143" t="s">
        <v>130</v>
      </c>
      <c r="C91" s="144"/>
      <c r="D91" s="71"/>
      <c r="E91" s="69">
        <v>0</v>
      </c>
      <c r="F91" s="69">
        <f>D91*E91</f>
        <v>0</v>
      </c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113">
        <f t="shared" si="154"/>
        <v>0</v>
      </c>
    </row>
    <row r="92" spans="1:19" s="62" customFormat="1" ht="13" x14ac:dyDescent="0.15">
      <c r="A92" s="96"/>
      <c r="B92" s="88" t="s">
        <v>75</v>
      </c>
      <c r="C92" s="93"/>
      <c r="D92" s="95"/>
      <c r="E92" s="94"/>
      <c r="F92" s="72">
        <f>SUM(F87:F91)</f>
        <v>0</v>
      </c>
      <c r="G92" s="113">
        <f t="shared" ref="G92" si="155">SUM(G87:G91)</f>
        <v>0</v>
      </c>
      <c r="H92" s="113">
        <f t="shared" ref="H92" si="156">SUM(H87:H91)</f>
        <v>0</v>
      </c>
      <c r="I92" s="113">
        <f t="shared" ref="I92" si="157">SUM(I87:I91)</f>
        <v>0</v>
      </c>
      <c r="J92" s="113">
        <f t="shared" ref="J92" si="158">SUM(J87:J91)</f>
        <v>0</v>
      </c>
      <c r="K92" s="113">
        <f t="shared" ref="K92" si="159">SUM(K87:K91)</f>
        <v>0</v>
      </c>
      <c r="L92" s="113">
        <f t="shared" ref="L92" si="160">SUM(L87:L91)</f>
        <v>0</v>
      </c>
      <c r="M92" s="113">
        <f t="shared" ref="M92" si="161">SUM(M87:M91)</f>
        <v>0</v>
      </c>
      <c r="N92" s="113">
        <f t="shared" ref="N92" si="162">SUM(N87:N91)</f>
        <v>0</v>
      </c>
      <c r="O92" s="113">
        <f t="shared" ref="O92" si="163">SUM(O87:O91)</f>
        <v>0</v>
      </c>
      <c r="P92" s="113">
        <f t="shared" ref="P92" si="164">SUM(P87:P91)</f>
        <v>0</v>
      </c>
      <c r="Q92" s="113">
        <f t="shared" ref="Q92" si="165">SUM(Q87:Q91)</f>
        <v>0</v>
      </c>
      <c r="R92" s="113">
        <f t="shared" ref="R92" si="166">SUM(R87:R91)</f>
        <v>0</v>
      </c>
      <c r="S92" s="120">
        <f t="shared" ref="S92" si="167">SUM(S87:S91)</f>
        <v>0</v>
      </c>
    </row>
    <row r="93" spans="1:19" s="62" customFormat="1" ht="18" customHeight="1" x14ac:dyDescent="0.15">
      <c r="A93" s="89">
        <f>'Activity Code'!A14</f>
        <v>13</v>
      </c>
      <c r="B93" s="140" t="str">
        <f>'Activity Code'!B14</f>
        <v>Activity 13 Description</v>
      </c>
      <c r="C93" s="141"/>
      <c r="D93" s="141"/>
      <c r="E93" s="141"/>
      <c r="F93" s="142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</row>
    <row r="94" spans="1:19" s="62" customFormat="1" ht="13" x14ac:dyDescent="0.15">
      <c r="A94" s="66">
        <v>13.1</v>
      </c>
      <c r="B94" s="143" t="s">
        <v>131</v>
      </c>
      <c r="C94" s="144"/>
      <c r="D94" s="65"/>
      <c r="E94" s="64">
        <v>0</v>
      </c>
      <c r="F94" s="64">
        <f>D94*E94</f>
        <v>0</v>
      </c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113">
        <f>SUM(G94:R94)</f>
        <v>0</v>
      </c>
    </row>
    <row r="95" spans="1:19" s="62" customFormat="1" ht="13" x14ac:dyDescent="0.15">
      <c r="A95" s="66">
        <v>13.2</v>
      </c>
      <c r="B95" s="143" t="s">
        <v>132</v>
      </c>
      <c r="C95" s="144"/>
      <c r="D95" s="65"/>
      <c r="E95" s="64">
        <v>0</v>
      </c>
      <c r="F95" s="64">
        <f>D95*E95</f>
        <v>0</v>
      </c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113">
        <f t="shared" ref="S95:S98" si="168">SUM(G95:R95)</f>
        <v>0</v>
      </c>
    </row>
    <row r="96" spans="1:19" s="62" customFormat="1" ht="13" x14ac:dyDescent="0.15">
      <c r="A96" s="66">
        <v>13.3</v>
      </c>
      <c r="B96" s="143" t="s">
        <v>133</v>
      </c>
      <c r="C96" s="144"/>
      <c r="D96" s="71"/>
      <c r="E96" s="64">
        <v>0</v>
      </c>
      <c r="F96" s="69">
        <f>D96*E96</f>
        <v>0</v>
      </c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113">
        <f t="shared" si="168"/>
        <v>0</v>
      </c>
    </row>
    <row r="97" spans="1:19" s="62" customFormat="1" ht="13" x14ac:dyDescent="0.15">
      <c r="A97" s="66">
        <v>13.4</v>
      </c>
      <c r="B97" s="143" t="s">
        <v>134</v>
      </c>
      <c r="C97" s="144"/>
      <c r="D97" s="71"/>
      <c r="E97" s="64">
        <v>0</v>
      </c>
      <c r="F97" s="64">
        <f>D97*E97</f>
        <v>0</v>
      </c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113">
        <f t="shared" si="168"/>
        <v>0</v>
      </c>
    </row>
    <row r="98" spans="1:19" s="62" customFormat="1" ht="13" x14ac:dyDescent="0.15">
      <c r="A98" s="66">
        <v>13.5</v>
      </c>
      <c r="B98" s="143" t="s">
        <v>135</v>
      </c>
      <c r="C98" s="144"/>
      <c r="D98" s="71"/>
      <c r="E98" s="69">
        <v>0</v>
      </c>
      <c r="F98" s="69">
        <f>D98*E98</f>
        <v>0</v>
      </c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113">
        <f t="shared" si="168"/>
        <v>0</v>
      </c>
    </row>
    <row r="99" spans="1:19" s="62" customFormat="1" ht="13" x14ac:dyDescent="0.15">
      <c r="A99" s="96"/>
      <c r="B99" s="88" t="s">
        <v>75</v>
      </c>
      <c r="C99" s="93"/>
      <c r="D99" s="95"/>
      <c r="E99" s="94"/>
      <c r="F99" s="72">
        <f>SUM(F94:F98)</f>
        <v>0</v>
      </c>
      <c r="G99" s="113">
        <f t="shared" ref="G99" si="169">SUM(G94:G98)</f>
        <v>0</v>
      </c>
      <c r="H99" s="113">
        <f t="shared" ref="H99" si="170">SUM(H94:H98)</f>
        <v>0</v>
      </c>
      <c r="I99" s="113">
        <f t="shared" ref="I99" si="171">SUM(I94:I98)</f>
        <v>0</v>
      </c>
      <c r="J99" s="113">
        <f t="shared" ref="J99" si="172">SUM(J94:J98)</f>
        <v>0</v>
      </c>
      <c r="K99" s="113">
        <f t="shared" ref="K99" si="173">SUM(K94:K98)</f>
        <v>0</v>
      </c>
      <c r="L99" s="113">
        <f t="shared" ref="L99" si="174">SUM(L94:L98)</f>
        <v>0</v>
      </c>
      <c r="M99" s="113">
        <f t="shared" ref="M99" si="175">SUM(M94:M98)</f>
        <v>0</v>
      </c>
      <c r="N99" s="113">
        <f t="shared" ref="N99" si="176">SUM(N94:N98)</f>
        <v>0</v>
      </c>
      <c r="O99" s="113">
        <f t="shared" ref="O99" si="177">SUM(O94:O98)</f>
        <v>0</v>
      </c>
      <c r="P99" s="113">
        <f t="shared" ref="P99" si="178">SUM(P94:P98)</f>
        <v>0</v>
      </c>
      <c r="Q99" s="113">
        <f t="shared" ref="Q99" si="179">SUM(Q94:Q98)</f>
        <v>0</v>
      </c>
      <c r="R99" s="113">
        <f t="shared" ref="R99" si="180">SUM(R94:R98)</f>
        <v>0</v>
      </c>
      <c r="S99" s="120">
        <f t="shared" ref="S99" si="181">SUM(S94:S98)</f>
        <v>0</v>
      </c>
    </row>
    <row r="100" spans="1:19" s="62" customFormat="1" ht="18" customHeight="1" x14ac:dyDescent="0.15">
      <c r="A100" s="89">
        <f>'Activity Code'!A15</f>
        <v>14</v>
      </c>
      <c r="B100" s="140" t="str">
        <f>'Activity Code'!B15</f>
        <v>Activity 14 Description</v>
      </c>
      <c r="C100" s="141"/>
      <c r="D100" s="141"/>
      <c r="E100" s="141"/>
      <c r="F100" s="142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</row>
    <row r="101" spans="1:19" s="62" customFormat="1" ht="13" x14ac:dyDescent="0.15">
      <c r="A101" s="66">
        <v>14.1</v>
      </c>
      <c r="B101" s="143" t="s">
        <v>136</v>
      </c>
      <c r="C101" s="144"/>
      <c r="D101" s="65"/>
      <c r="E101" s="64">
        <v>0</v>
      </c>
      <c r="F101" s="64">
        <f>D101*E101</f>
        <v>0</v>
      </c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113">
        <f>SUM(G101:R101)</f>
        <v>0</v>
      </c>
    </row>
    <row r="102" spans="1:19" s="62" customFormat="1" ht="13" x14ac:dyDescent="0.15">
      <c r="A102" s="66">
        <v>14.2</v>
      </c>
      <c r="B102" s="143" t="s">
        <v>137</v>
      </c>
      <c r="C102" s="144"/>
      <c r="D102" s="65"/>
      <c r="E102" s="64">
        <v>0</v>
      </c>
      <c r="F102" s="64">
        <f>D102*E102</f>
        <v>0</v>
      </c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113">
        <f t="shared" ref="S102:S105" si="182">SUM(G102:R102)</f>
        <v>0</v>
      </c>
    </row>
    <row r="103" spans="1:19" s="62" customFormat="1" ht="13" x14ac:dyDescent="0.15">
      <c r="A103" s="66">
        <v>14.3</v>
      </c>
      <c r="B103" s="143" t="s">
        <v>138</v>
      </c>
      <c r="C103" s="144"/>
      <c r="D103" s="71"/>
      <c r="E103" s="64">
        <v>0</v>
      </c>
      <c r="F103" s="69">
        <f>D103*E103</f>
        <v>0</v>
      </c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113">
        <f t="shared" si="182"/>
        <v>0</v>
      </c>
    </row>
    <row r="104" spans="1:19" s="62" customFormat="1" ht="13" x14ac:dyDescent="0.15">
      <c r="A104" s="66">
        <v>14.4</v>
      </c>
      <c r="B104" s="143" t="s">
        <v>139</v>
      </c>
      <c r="C104" s="144"/>
      <c r="D104" s="71"/>
      <c r="E104" s="64">
        <v>0</v>
      </c>
      <c r="F104" s="64">
        <f>D104*E104</f>
        <v>0</v>
      </c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113">
        <f t="shared" si="182"/>
        <v>0</v>
      </c>
    </row>
    <row r="105" spans="1:19" s="62" customFormat="1" ht="13" x14ac:dyDescent="0.15">
      <c r="A105" s="66">
        <v>14.5</v>
      </c>
      <c r="B105" s="143" t="s">
        <v>140</v>
      </c>
      <c r="C105" s="144"/>
      <c r="D105" s="71"/>
      <c r="E105" s="69">
        <v>0</v>
      </c>
      <c r="F105" s="69">
        <f>D105*E105</f>
        <v>0</v>
      </c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113">
        <f t="shared" si="182"/>
        <v>0</v>
      </c>
    </row>
    <row r="106" spans="1:19" s="62" customFormat="1" ht="13" x14ac:dyDescent="0.15">
      <c r="A106" s="96"/>
      <c r="B106" s="88" t="s">
        <v>75</v>
      </c>
      <c r="C106" s="93"/>
      <c r="D106" s="95"/>
      <c r="E106" s="94"/>
      <c r="F106" s="72">
        <f>SUM(F101:F105)</f>
        <v>0</v>
      </c>
      <c r="G106" s="113">
        <f t="shared" ref="G106" si="183">SUM(G101:G105)</f>
        <v>0</v>
      </c>
      <c r="H106" s="113">
        <f t="shared" ref="H106" si="184">SUM(H101:H105)</f>
        <v>0</v>
      </c>
      <c r="I106" s="113">
        <f t="shared" ref="I106" si="185">SUM(I101:I105)</f>
        <v>0</v>
      </c>
      <c r="J106" s="113">
        <f t="shared" ref="J106" si="186">SUM(J101:J105)</f>
        <v>0</v>
      </c>
      <c r="K106" s="113">
        <f t="shared" ref="K106" si="187">SUM(K101:K105)</f>
        <v>0</v>
      </c>
      <c r="L106" s="113">
        <f t="shared" ref="L106" si="188">SUM(L101:L105)</f>
        <v>0</v>
      </c>
      <c r="M106" s="113">
        <f t="shared" ref="M106" si="189">SUM(M101:M105)</f>
        <v>0</v>
      </c>
      <c r="N106" s="113">
        <f t="shared" ref="N106" si="190">SUM(N101:N105)</f>
        <v>0</v>
      </c>
      <c r="O106" s="113">
        <f t="shared" ref="O106" si="191">SUM(O101:O105)</f>
        <v>0</v>
      </c>
      <c r="P106" s="113">
        <f t="shared" ref="P106" si="192">SUM(P101:P105)</f>
        <v>0</v>
      </c>
      <c r="Q106" s="113">
        <f t="shared" ref="Q106" si="193">SUM(Q101:Q105)</f>
        <v>0</v>
      </c>
      <c r="R106" s="113">
        <f t="shared" ref="R106" si="194">SUM(R101:R105)</f>
        <v>0</v>
      </c>
      <c r="S106" s="120">
        <f t="shared" ref="S106" si="195">SUM(S101:S105)</f>
        <v>0</v>
      </c>
    </row>
    <row r="107" spans="1:19" s="62" customFormat="1" ht="18" customHeight="1" x14ac:dyDescent="0.15">
      <c r="A107" s="89">
        <f>'Activity Code'!A16</f>
        <v>15</v>
      </c>
      <c r="B107" s="140" t="str">
        <f>'Activity Code'!B16</f>
        <v>Activity 15 Description</v>
      </c>
      <c r="C107" s="141"/>
      <c r="D107" s="141"/>
      <c r="E107" s="141"/>
      <c r="F107" s="142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</row>
    <row r="108" spans="1:19" s="62" customFormat="1" ht="13" x14ac:dyDescent="0.15">
      <c r="A108" s="66">
        <v>15.1</v>
      </c>
      <c r="B108" s="143" t="s">
        <v>141</v>
      </c>
      <c r="C108" s="144"/>
      <c r="D108" s="65"/>
      <c r="E108" s="64">
        <v>0</v>
      </c>
      <c r="F108" s="64">
        <f>D108*E108</f>
        <v>0</v>
      </c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113">
        <f>SUM(G108:R108)</f>
        <v>0</v>
      </c>
    </row>
    <row r="109" spans="1:19" s="62" customFormat="1" ht="13" x14ac:dyDescent="0.15">
      <c r="A109" s="66">
        <v>15.2</v>
      </c>
      <c r="B109" s="143" t="s">
        <v>142</v>
      </c>
      <c r="C109" s="144"/>
      <c r="D109" s="65"/>
      <c r="E109" s="64">
        <v>0</v>
      </c>
      <c r="F109" s="64">
        <f>D109*E109</f>
        <v>0</v>
      </c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113">
        <f t="shared" ref="S109:S112" si="196">SUM(G109:R109)</f>
        <v>0</v>
      </c>
    </row>
    <row r="110" spans="1:19" s="62" customFormat="1" ht="13" x14ac:dyDescent="0.15">
      <c r="A110" s="66">
        <v>15.3</v>
      </c>
      <c r="B110" s="143" t="s">
        <v>143</v>
      </c>
      <c r="C110" s="144"/>
      <c r="D110" s="71"/>
      <c r="E110" s="64">
        <v>0</v>
      </c>
      <c r="F110" s="69">
        <f>D110*E110</f>
        <v>0</v>
      </c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113">
        <f t="shared" si="196"/>
        <v>0</v>
      </c>
    </row>
    <row r="111" spans="1:19" s="62" customFormat="1" ht="13" x14ac:dyDescent="0.15">
      <c r="A111" s="66">
        <v>15.4</v>
      </c>
      <c r="B111" s="143" t="s">
        <v>144</v>
      </c>
      <c r="C111" s="144"/>
      <c r="D111" s="71"/>
      <c r="E111" s="64">
        <v>0</v>
      </c>
      <c r="F111" s="64">
        <f>D111*E111</f>
        <v>0</v>
      </c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113">
        <f t="shared" si="196"/>
        <v>0</v>
      </c>
    </row>
    <row r="112" spans="1:19" s="62" customFormat="1" ht="13" x14ac:dyDescent="0.15">
      <c r="A112" s="66">
        <v>15.5</v>
      </c>
      <c r="B112" s="143" t="s">
        <v>145</v>
      </c>
      <c r="C112" s="144"/>
      <c r="D112" s="71"/>
      <c r="E112" s="69">
        <v>0</v>
      </c>
      <c r="F112" s="69">
        <f>D112*E112</f>
        <v>0</v>
      </c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113">
        <f t="shared" si="196"/>
        <v>0</v>
      </c>
    </row>
    <row r="113" spans="1:19" s="62" customFormat="1" ht="13" x14ac:dyDescent="0.15">
      <c r="A113" s="96"/>
      <c r="B113" s="88" t="s">
        <v>75</v>
      </c>
      <c r="C113" s="93"/>
      <c r="D113" s="95"/>
      <c r="E113" s="94"/>
      <c r="F113" s="72">
        <f>SUM(F108:F112)</f>
        <v>0</v>
      </c>
      <c r="G113" s="113">
        <f t="shared" ref="G113" si="197">SUM(G108:G112)</f>
        <v>0</v>
      </c>
      <c r="H113" s="113">
        <f t="shared" ref="H113" si="198">SUM(H108:H112)</f>
        <v>0</v>
      </c>
      <c r="I113" s="113">
        <f t="shared" ref="I113" si="199">SUM(I108:I112)</f>
        <v>0</v>
      </c>
      <c r="J113" s="113">
        <f t="shared" ref="J113" si="200">SUM(J108:J112)</f>
        <v>0</v>
      </c>
      <c r="K113" s="113">
        <f t="shared" ref="K113" si="201">SUM(K108:K112)</f>
        <v>0</v>
      </c>
      <c r="L113" s="113">
        <f t="shared" ref="L113" si="202">SUM(L108:L112)</f>
        <v>0</v>
      </c>
      <c r="M113" s="113">
        <f t="shared" ref="M113" si="203">SUM(M108:M112)</f>
        <v>0</v>
      </c>
      <c r="N113" s="113">
        <f t="shared" ref="N113" si="204">SUM(N108:N112)</f>
        <v>0</v>
      </c>
      <c r="O113" s="113">
        <f t="shared" ref="O113" si="205">SUM(O108:O112)</f>
        <v>0</v>
      </c>
      <c r="P113" s="113">
        <f t="shared" ref="P113" si="206">SUM(P108:P112)</f>
        <v>0</v>
      </c>
      <c r="Q113" s="113">
        <f t="shared" ref="Q113" si="207">SUM(Q108:Q112)</f>
        <v>0</v>
      </c>
      <c r="R113" s="113">
        <f t="shared" ref="R113" si="208">SUM(R108:R112)</f>
        <v>0</v>
      </c>
      <c r="S113" s="120">
        <f t="shared" ref="S113" si="209">SUM(S108:S112)</f>
        <v>0</v>
      </c>
    </row>
    <row r="114" spans="1:19" s="62" customFormat="1" ht="18" customHeight="1" x14ac:dyDescent="0.15">
      <c r="A114" s="89">
        <f>'Activity Code'!A17</f>
        <v>16</v>
      </c>
      <c r="B114" s="140" t="str">
        <f>'Activity Code'!B17</f>
        <v>Activity 16 Description</v>
      </c>
      <c r="C114" s="141"/>
      <c r="D114" s="141"/>
      <c r="E114" s="141"/>
      <c r="F114" s="142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</row>
    <row r="115" spans="1:19" s="62" customFormat="1" ht="13" x14ac:dyDescent="0.15">
      <c r="A115" s="66">
        <v>16.100000000000001</v>
      </c>
      <c r="B115" s="143" t="s">
        <v>146</v>
      </c>
      <c r="C115" s="144"/>
      <c r="D115" s="65"/>
      <c r="E115" s="64">
        <v>0</v>
      </c>
      <c r="F115" s="64">
        <f>D115*E115</f>
        <v>0</v>
      </c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113">
        <f>SUM(G115:R115)</f>
        <v>0</v>
      </c>
    </row>
    <row r="116" spans="1:19" s="62" customFormat="1" ht="13" x14ac:dyDescent="0.15">
      <c r="A116" s="66">
        <v>16.2</v>
      </c>
      <c r="B116" s="143" t="s">
        <v>147</v>
      </c>
      <c r="C116" s="144"/>
      <c r="D116" s="65"/>
      <c r="E116" s="64">
        <v>0</v>
      </c>
      <c r="F116" s="64">
        <f>D116*E116</f>
        <v>0</v>
      </c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113">
        <f t="shared" ref="S116:S119" si="210">SUM(G116:R116)</f>
        <v>0</v>
      </c>
    </row>
    <row r="117" spans="1:19" s="62" customFormat="1" ht="13" x14ac:dyDescent="0.15">
      <c r="A117" s="66">
        <v>16.3</v>
      </c>
      <c r="B117" s="143" t="s">
        <v>148</v>
      </c>
      <c r="C117" s="144"/>
      <c r="D117" s="71"/>
      <c r="E117" s="64">
        <v>0</v>
      </c>
      <c r="F117" s="69">
        <f>D117*E117</f>
        <v>0</v>
      </c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113">
        <f t="shared" si="210"/>
        <v>0</v>
      </c>
    </row>
    <row r="118" spans="1:19" s="62" customFormat="1" ht="13" x14ac:dyDescent="0.15">
      <c r="A118" s="66">
        <v>16.399999999999999</v>
      </c>
      <c r="B118" s="143" t="s">
        <v>149</v>
      </c>
      <c r="C118" s="144"/>
      <c r="D118" s="71"/>
      <c r="E118" s="64">
        <v>0</v>
      </c>
      <c r="F118" s="64">
        <f>D118*E118</f>
        <v>0</v>
      </c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113">
        <f t="shared" si="210"/>
        <v>0</v>
      </c>
    </row>
    <row r="119" spans="1:19" s="62" customFormat="1" ht="13" x14ac:dyDescent="0.15">
      <c r="A119" s="66">
        <v>16.5</v>
      </c>
      <c r="B119" s="143" t="s">
        <v>150</v>
      </c>
      <c r="C119" s="144"/>
      <c r="D119" s="71"/>
      <c r="E119" s="69">
        <v>0</v>
      </c>
      <c r="F119" s="69">
        <f>D119*E119</f>
        <v>0</v>
      </c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113">
        <f t="shared" si="210"/>
        <v>0</v>
      </c>
    </row>
    <row r="120" spans="1:19" s="62" customFormat="1" ht="13" x14ac:dyDescent="0.15">
      <c r="A120" s="96"/>
      <c r="B120" s="88" t="s">
        <v>75</v>
      </c>
      <c r="C120" s="93"/>
      <c r="D120" s="95"/>
      <c r="E120" s="94"/>
      <c r="F120" s="72">
        <f>SUM(F115:F119)</f>
        <v>0</v>
      </c>
      <c r="G120" s="113">
        <f t="shared" ref="G120" si="211">SUM(G115:G119)</f>
        <v>0</v>
      </c>
      <c r="H120" s="113">
        <f t="shared" ref="H120" si="212">SUM(H115:H119)</f>
        <v>0</v>
      </c>
      <c r="I120" s="113">
        <f t="shared" ref="I120" si="213">SUM(I115:I119)</f>
        <v>0</v>
      </c>
      <c r="J120" s="113">
        <f t="shared" ref="J120" si="214">SUM(J115:J119)</f>
        <v>0</v>
      </c>
      <c r="K120" s="113">
        <f t="shared" ref="K120" si="215">SUM(K115:K119)</f>
        <v>0</v>
      </c>
      <c r="L120" s="113">
        <f t="shared" ref="L120" si="216">SUM(L115:L119)</f>
        <v>0</v>
      </c>
      <c r="M120" s="113">
        <f t="shared" ref="M120" si="217">SUM(M115:M119)</f>
        <v>0</v>
      </c>
      <c r="N120" s="113">
        <f t="shared" ref="N120" si="218">SUM(N115:N119)</f>
        <v>0</v>
      </c>
      <c r="O120" s="113">
        <f t="shared" ref="O120" si="219">SUM(O115:O119)</f>
        <v>0</v>
      </c>
      <c r="P120" s="113">
        <f t="shared" ref="P120" si="220">SUM(P115:P119)</f>
        <v>0</v>
      </c>
      <c r="Q120" s="113">
        <f t="shared" ref="Q120" si="221">SUM(Q115:Q119)</f>
        <v>0</v>
      </c>
      <c r="R120" s="113">
        <f t="shared" ref="R120" si="222">SUM(R115:R119)</f>
        <v>0</v>
      </c>
      <c r="S120" s="120">
        <f t="shared" ref="S120" si="223">SUM(S115:S119)</f>
        <v>0</v>
      </c>
    </row>
    <row r="121" spans="1:19" s="62" customFormat="1" ht="18" customHeight="1" x14ac:dyDescent="0.15">
      <c r="A121" s="89">
        <f>'Activity Code'!A18</f>
        <v>17</v>
      </c>
      <c r="B121" s="140" t="str">
        <f>'Activity Code'!B18</f>
        <v>Activity 17 Description</v>
      </c>
      <c r="C121" s="141"/>
      <c r="D121" s="141"/>
      <c r="E121" s="141"/>
      <c r="F121" s="142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</row>
    <row r="122" spans="1:19" s="62" customFormat="1" ht="13" x14ac:dyDescent="0.15">
      <c r="A122" s="66">
        <v>17.100000000000001</v>
      </c>
      <c r="B122" s="143" t="s">
        <v>151</v>
      </c>
      <c r="C122" s="144"/>
      <c r="D122" s="65"/>
      <c r="E122" s="64">
        <v>0</v>
      </c>
      <c r="F122" s="64">
        <f>D122*E122</f>
        <v>0</v>
      </c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113">
        <f>SUM(G122:R122)</f>
        <v>0</v>
      </c>
    </row>
    <row r="123" spans="1:19" s="62" customFormat="1" ht="13" x14ac:dyDescent="0.15">
      <c r="A123" s="66">
        <v>17.2</v>
      </c>
      <c r="B123" s="143" t="s">
        <v>152</v>
      </c>
      <c r="C123" s="144"/>
      <c r="D123" s="65"/>
      <c r="E123" s="64">
        <v>0</v>
      </c>
      <c r="F123" s="64">
        <f>D123*E123</f>
        <v>0</v>
      </c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113">
        <f t="shared" ref="S123:S126" si="224">SUM(G123:R123)</f>
        <v>0</v>
      </c>
    </row>
    <row r="124" spans="1:19" s="62" customFormat="1" ht="13" x14ac:dyDescent="0.15">
      <c r="A124" s="66">
        <v>17.3</v>
      </c>
      <c r="B124" s="143" t="s">
        <v>153</v>
      </c>
      <c r="C124" s="144"/>
      <c r="D124" s="71"/>
      <c r="E124" s="64">
        <v>0</v>
      </c>
      <c r="F124" s="69">
        <f>D124*E124</f>
        <v>0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113">
        <f t="shared" si="224"/>
        <v>0</v>
      </c>
    </row>
    <row r="125" spans="1:19" s="62" customFormat="1" ht="13" x14ac:dyDescent="0.15">
      <c r="A125" s="66">
        <v>17.399999999999999</v>
      </c>
      <c r="B125" s="143" t="s">
        <v>154</v>
      </c>
      <c r="C125" s="144"/>
      <c r="D125" s="71"/>
      <c r="E125" s="64">
        <v>0</v>
      </c>
      <c r="F125" s="64">
        <f>D125*E125</f>
        <v>0</v>
      </c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113">
        <f t="shared" si="224"/>
        <v>0</v>
      </c>
    </row>
    <row r="126" spans="1:19" s="62" customFormat="1" ht="13" x14ac:dyDescent="0.15">
      <c r="A126" s="66">
        <v>17.5</v>
      </c>
      <c r="B126" s="143" t="s">
        <v>155</v>
      </c>
      <c r="C126" s="144"/>
      <c r="D126" s="71"/>
      <c r="E126" s="69">
        <v>0</v>
      </c>
      <c r="F126" s="69">
        <f>D126*E126</f>
        <v>0</v>
      </c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113">
        <f t="shared" si="224"/>
        <v>0</v>
      </c>
    </row>
    <row r="127" spans="1:19" s="62" customFormat="1" ht="13" x14ac:dyDescent="0.15">
      <c r="A127" s="96"/>
      <c r="B127" s="88" t="s">
        <v>75</v>
      </c>
      <c r="C127" s="93"/>
      <c r="D127" s="95"/>
      <c r="E127" s="94"/>
      <c r="F127" s="72">
        <f>SUM(F122:F126)</f>
        <v>0</v>
      </c>
      <c r="G127" s="113">
        <f t="shared" ref="G127" si="225">SUM(G122:G126)</f>
        <v>0</v>
      </c>
      <c r="H127" s="113">
        <f t="shared" ref="H127" si="226">SUM(H122:H126)</f>
        <v>0</v>
      </c>
      <c r="I127" s="113">
        <f t="shared" ref="I127" si="227">SUM(I122:I126)</f>
        <v>0</v>
      </c>
      <c r="J127" s="113">
        <f t="shared" ref="J127" si="228">SUM(J122:J126)</f>
        <v>0</v>
      </c>
      <c r="K127" s="113">
        <f t="shared" ref="K127" si="229">SUM(K122:K126)</f>
        <v>0</v>
      </c>
      <c r="L127" s="113">
        <f t="shared" ref="L127" si="230">SUM(L122:L126)</f>
        <v>0</v>
      </c>
      <c r="M127" s="113">
        <f t="shared" ref="M127" si="231">SUM(M122:M126)</f>
        <v>0</v>
      </c>
      <c r="N127" s="113">
        <f t="shared" ref="N127" si="232">SUM(N122:N126)</f>
        <v>0</v>
      </c>
      <c r="O127" s="113">
        <f t="shared" ref="O127" si="233">SUM(O122:O126)</f>
        <v>0</v>
      </c>
      <c r="P127" s="113">
        <f t="shared" ref="P127" si="234">SUM(P122:P126)</f>
        <v>0</v>
      </c>
      <c r="Q127" s="113">
        <f t="shared" ref="Q127" si="235">SUM(Q122:Q126)</f>
        <v>0</v>
      </c>
      <c r="R127" s="113">
        <f t="shared" ref="R127" si="236">SUM(R122:R126)</f>
        <v>0</v>
      </c>
      <c r="S127" s="120">
        <f t="shared" ref="S127" si="237">SUM(S122:S126)</f>
        <v>0</v>
      </c>
    </row>
    <row r="128" spans="1:19" s="62" customFormat="1" ht="18" customHeight="1" x14ac:dyDescent="0.15">
      <c r="A128" s="89">
        <f>'Activity Code'!A19</f>
        <v>18</v>
      </c>
      <c r="B128" s="140" t="str">
        <f>'Activity Code'!B19</f>
        <v>Activity 18 Description</v>
      </c>
      <c r="C128" s="141"/>
      <c r="D128" s="141"/>
      <c r="E128" s="141"/>
      <c r="F128" s="142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</row>
    <row r="129" spans="1:19" s="62" customFormat="1" ht="13" x14ac:dyDescent="0.15">
      <c r="A129" s="66">
        <v>18.100000000000001</v>
      </c>
      <c r="B129" s="143" t="s">
        <v>156</v>
      </c>
      <c r="C129" s="144"/>
      <c r="D129" s="65"/>
      <c r="E129" s="64">
        <v>0</v>
      </c>
      <c r="F129" s="64">
        <f>D129*E129</f>
        <v>0</v>
      </c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113">
        <f>SUM(G129:R129)</f>
        <v>0</v>
      </c>
    </row>
    <row r="130" spans="1:19" s="62" customFormat="1" ht="13" x14ac:dyDescent="0.15">
      <c r="A130" s="66">
        <v>18.2</v>
      </c>
      <c r="B130" s="143" t="s">
        <v>157</v>
      </c>
      <c r="C130" s="144"/>
      <c r="D130" s="65"/>
      <c r="E130" s="64">
        <v>0</v>
      </c>
      <c r="F130" s="64">
        <f>D130*E130</f>
        <v>0</v>
      </c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113">
        <f t="shared" ref="S130:S133" si="238">SUM(G130:R130)</f>
        <v>0</v>
      </c>
    </row>
    <row r="131" spans="1:19" s="62" customFormat="1" ht="13" x14ac:dyDescent="0.15">
      <c r="A131" s="66">
        <v>18.3</v>
      </c>
      <c r="B131" s="143" t="s">
        <v>158</v>
      </c>
      <c r="C131" s="144"/>
      <c r="D131" s="71"/>
      <c r="E131" s="64">
        <v>0</v>
      </c>
      <c r="F131" s="69">
        <f>D131*E131</f>
        <v>0</v>
      </c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113">
        <f t="shared" si="238"/>
        <v>0</v>
      </c>
    </row>
    <row r="132" spans="1:19" s="62" customFormat="1" ht="13" x14ac:dyDescent="0.15">
      <c r="A132" s="66">
        <v>18.399999999999999</v>
      </c>
      <c r="B132" s="143" t="s">
        <v>159</v>
      </c>
      <c r="C132" s="144"/>
      <c r="D132" s="71"/>
      <c r="E132" s="64">
        <v>0</v>
      </c>
      <c r="F132" s="64">
        <f>D132*E132</f>
        <v>0</v>
      </c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113">
        <f t="shared" si="238"/>
        <v>0</v>
      </c>
    </row>
    <row r="133" spans="1:19" s="62" customFormat="1" ht="13" x14ac:dyDescent="0.15">
      <c r="A133" s="66">
        <v>18.5</v>
      </c>
      <c r="B133" s="143" t="s">
        <v>160</v>
      </c>
      <c r="C133" s="144"/>
      <c r="D133" s="71"/>
      <c r="E133" s="69">
        <v>0</v>
      </c>
      <c r="F133" s="69">
        <f>D133*E133</f>
        <v>0</v>
      </c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113">
        <f t="shared" si="238"/>
        <v>0</v>
      </c>
    </row>
    <row r="134" spans="1:19" s="62" customFormat="1" ht="13" x14ac:dyDescent="0.15">
      <c r="A134" s="96"/>
      <c r="B134" s="88" t="s">
        <v>75</v>
      </c>
      <c r="C134" s="93"/>
      <c r="D134" s="95"/>
      <c r="E134" s="94"/>
      <c r="F134" s="72">
        <f>SUM(F129:F133)</f>
        <v>0</v>
      </c>
      <c r="G134" s="113">
        <f t="shared" ref="G134" si="239">SUM(G129:G133)</f>
        <v>0</v>
      </c>
      <c r="H134" s="113">
        <f t="shared" ref="H134" si="240">SUM(H129:H133)</f>
        <v>0</v>
      </c>
      <c r="I134" s="113">
        <f t="shared" ref="I134" si="241">SUM(I129:I133)</f>
        <v>0</v>
      </c>
      <c r="J134" s="113">
        <f t="shared" ref="J134" si="242">SUM(J129:J133)</f>
        <v>0</v>
      </c>
      <c r="K134" s="113">
        <f t="shared" ref="K134" si="243">SUM(K129:K133)</f>
        <v>0</v>
      </c>
      <c r="L134" s="113">
        <f t="shared" ref="L134" si="244">SUM(L129:L133)</f>
        <v>0</v>
      </c>
      <c r="M134" s="113">
        <f t="shared" ref="M134" si="245">SUM(M129:M133)</f>
        <v>0</v>
      </c>
      <c r="N134" s="113">
        <f t="shared" ref="N134" si="246">SUM(N129:N133)</f>
        <v>0</v>
      </c>
      <c r="O134" s="113">
        <f t="shared" ref="O134" si="247">SUM(O129:O133)</f>
        <v>0</v>
      </c>
      <c r="P134" s="113">
        <f t="shared" ref="P134" si="248">SUM(P129:P133)</f>
        <v>0</v>
      </c>
      <c r="Q134" s="113">
        <f t="shared" ref="Q134" si="249">SUM(Q129:Q133)</f>
        <v>0</v>
      </c>
      <c r="R134" s="113">
        <f t="shared" ref="R134" si="250">SUM(R129:R133)</f>
        <v>0</v>
      </c>
      <c r="S134" s="120">
        <f t="shared" ref="S134" si="251">SUM(S129:S133)</f>
        <v>0</v>
      </c>
    </row>
    <row r="135" spans="1:19" s="62" customFormat="1" ht="18" customHeight="1" x14ac:dyDescent="0.15">
      <c r="A135" s="89">
        <f>'Activity Code'!A20</f>
        <v>19</v>
      </c>
      <c r="B135" s="140" t="str">
        <f>'Activity Code'!B20</f>
        <v>Activity 19 Description</v>
      </c>
      <c r="C135" s="141"/>
      <c r="D135" s="141"/>
      <c r="E135" s="141"/>
      <c r="F135" s="142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</row>
    <row r="136" spans="1:19" s="62" customFormat="1" ht="13" x14ac:dyDescent="0.15">
      <c r="A136" s="66">
        <v>19.100000000000001</v>
      </c>
      <c r="B136" s="143" t="s">
        <v>161</v>
      </c>
      <c r="C136" s="144"/>
      <c r="D136" s="65"/>
      <c r="E136" s="64">
        <v>0</v>
      </c>
      <c r="F136" s="64">
        <f>D136*E136</f>
        <v>0</v>
      </c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113">
        <f>SUM(G136:R136)</f>
        <v>0</v>
      </c>
    </row>
    <row r="137" spans="1:19" s="62" customFormat="1" ht="13" x14ac:dyDescent="0.15">
      <c r="A137" s="66">
        <v>19.2</v>
      </c>
      <c r="B137" s="143" t="s">
        <v>162</v>
      </c>
      <c r="C137" s="144"/>
      <c r="D137" s="65"/>
      <c r="E137" s="64">
        <v>0</v>
      </c>
      <c r="F137" s="64">
        <f>D137*E137</f>
        <v>0</v>
      </c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113">
        <f t="shared" ref="S137:S140" si="252">SUM(G137:R137)</f>
        <v>0</v>
      </c>
    </row>
    <row r="138" spans="1:19" s="62" customFormat="1" ht="13" x14ac:dyDescent="0.15">
      <c r="A138" s="66">
        <v>19.3</v>
      </c>
      <c r="B138" s="143" t="s">
        <v>163</v>
      </c>
      <c r="C138" s="144"/>
      <c r="D138" s="71"/>
      <c r="E138" s="64">
        <v>0</v>
      </c>
      <c r="F138" s="69">
        <f>D138*E138</f>
        <v>0</v>
      </c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113">
        <f t="shared" si="252"/>
        <v>0</v>
      </c>
    </row>
    <row r="139" spans="1:19" s="62" customFormat="1" ht="13" x14ac:dyDescent="0.15">
      <c r="A139" s="66">
        <v>19.399999999999999</v>
      </c>
      <c r="B139" s="143" t="s">
        <v>164</v>
      </c>
      <c r="C139" s="144"/>
      <c r="D139" s="71"/>
      <c r="E139" s="64">
        <v>0</v>
      </c>
      <c r="F139" s="64">
        <f>D139*E139</f>
        <v>0</v>
      </c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113">
        <f t="shared" si="252"/>
        <v>0</v>
      </c>
    </row>
    <row r="140" spans="1:19" s="62" customFormat="1" ht="13" x14ac:dyDescent="0.15">
      <c r="A140" s="66">
        <v>19.5</v>
      </c>
      <c r="B140" s="143" t="s">
        <v>165</v>
      </c>
      <c r="C140" s="144"/>
      <c r="D140" s="71"/>
      <c r="E140" s="69">
        <v>0</v>
      </c>
      <c r="F140" s="69">
        <f>D140*E140</f>
        <v>0</v>
      </c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113">
        <f t="shared" si="252"/>
        <v>0</v>
      </c>
    </row>
    <row r="141" spans="1:19" s="62" customFormat="1" ht="13" x14ac:dyDescent="0.15">
      <c r="A141" s="96"/>
      <c r="B141" s="88" t="s">
        <v>75</v>
      </c>
      <c r="C141" s="93"/>
      <c r="D141" s="95"/>
      <c r="E141" s="94"/>
      <c r="F141" s="72">
        <f>SUM(F136:F140)</f>
        <v>0</v>
      </c>
      <c r="G141" s="113">
        <f t="shared" ref="G141" si="253">SUM(G136:G140)</f>
        <v>0</v>
      </c>
      <c r="H141" s="113">
        <f t="shared" ref="H141" si="254">SUM(H136:H140)</f>
        <v>0</v>
      </c>
      <c r="I141" s="113">
        <f t="shared" ref="I141" si="255">SUM(I136:I140)</f>
        <v>0</v>
      </c>
      <c r="J141" s="113">
        <f t="shared" ref="J141" si="256">SUM(J136:J140)</f>
        <v>0</v>
      </c>
      <c r="K141" s="113">
        <f t="shared" ref="K141" si="257">SUM(K136:K140)</f>
        <v>0</v>
      </c>
      <c r="L141" s="113">
        <f t="shared" ref="L141" si="258">SUM(L136:L140)</f>
        <v>0</v>
      </c>
      <c r="M141" s="113">
        <f t="shared" ref="M141" si="259">SUM(M136:M140)</f>
        <v>0</v>
      </c>
      <c r="N141" s="113">
        <f t="shared" ref="N141" si="260">SUM(N136:N140)</f>
        <v>0</v>
      </c>
      <c r="O141" s="113">
        <f t="shared" ref="O141" si="261">SUM(O136:O140)</f>
        <v>0</v>
      </c>
      <c r="P141" s="113">
        <f t="shared" ref="P141" si="262">SUM(P136:P140)</f>
        <v>0</v>
      </c>
      <c r="Q141" s="113">
        <f t="shared" ref="Q141" si="263">SUM(Q136:Q140)</f>
        <v>0</v>
      </c>
      <c r="R141" s="113">
        <f t="shared" ref="R141" si="264">SUM(R136:R140)</f>
        <v>0</v>
      </c>
      <c r="S141" s="120">
        <f t="shared" ref="S141" si="265">SUM(S136:S140)</f>
        <v>0</v>
      </c>
    </row>
    <row r="142" spans="1:19" s="62" customFormat="1" ht="18" customHeight="1" x14ac:dyDescent="0.15">
      <c r="A142" s="89">
        <f>'Activity Code'!A21</f>
        <v>20</v>
      </c>
      <c r="B142" s="140" t="str">
        <f>'Activity Code'!B21</f>
        <v>Activity 20 Description</v>
      </c>
      <c r="C142" s="141"/>
      <c r="D142" s="141"/>
      <c r="E142" s="141"/>
      <c r="F142" s="142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</row>
    <row r="143" spans="1:19" s="62" customFormat="1" ht="13" x14ac:dyDescent="0.15">
      <c r="A143" s="66">
        <v>20.100000000000001</v>
      </c>
      <c r="B143" s="143" t="s">
        <v>166</v>
      </c>
      <c r="C143" s="144"/>
      <c r="D143" s="65"/>
      <c r="E143" s="64">
        <v>0</v>
      </c>
      <c r="F143" s="64">
        <f>D143*E143</f>
        <v>0</v>
      </c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113">
        <f>SUM(G143:R143)</f>
        <v>0</v>
      </c>
    </row>
    <row r="144" spans="1:19" s="62" customFormat="1" ht="13" x14ac:dyDescent="0.15">
      <c r="A144" s="66">
        <v>20.2</v>
      </c>
      <c r="B144" s="143" t="s">
        <v>167</v>
      </c>
      <c r="C144" s="144"/>
      <c r="D144" s="65"/>
      <c r="E144" s="64">
        <v>0</v>
      </c>
      <c r="F144" s="64">
        <f>D144*E144</f>
        <v>0</v>
      </c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113">
        <f t="shared" ref="S144:S147" si="266">SUM(G144:R144)</f>
        <v>0</v>
      </c>
    </row>
    <row r="145" spans="1:19" s="62" customFormat="1" ht="13" x14ac:dyDescent="0.15">
      <c r="A145" s="66">
        <v>20.3</v>
      </c>
      <c r="B145" s="143" t="s">
        <v>168</v>
      </c>
      <c r="C145" s="144"/>
      <c r="D145" s="71"/>
      <c r="E145" s="64">
        <v>0</v>
      </c>
      <c r="F145" s="69">
        <f>D145*E145</f>
        <v>0</v>
      </c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113">
        <f t="shared" si="266"/>
        <v>0</v>
      </c>
    </row>
    <row r="146" spans="1:19" s="62" customFormat="1" ht="13" x14ac:dyDescent="0.15">
      <c r="A146" s="66">
        <v>20.399999999999999</v>
      </c>
      <c r="B146" s="143" t="s">
        <v>169</v>
      </c>
      <c r="C146" s="144"/>
      <c r="D146" s="71"/>
      <c r="E146" s="64">
        <v>0</v>
      </c>
      <c r="F146" s="64">
        <f>D146*E146</f>
        <v>0</v>
      </c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113">
        <f t="shared" si="266"/>
        <v>0</v>
      </c>
    </row>
    <row r="147" spans="1:19" s="62" customFormat="1" ht="13" x14ac:dyDescent="0.15">
      <c r="A147" s="66">
        <v>20.5</v>
      </c>
      <c r="B147" s="143" t="s">
        <v>170</v>
      </c>
      <c r="C147" s="144"/>
      <c r="D147" s="71"/>
      <c r="E147" s="69">
        <v>0</v>
      </c>
      <c r="F147" s="69">
        <f>D147*E147</f>
        <v>0</v>
      </c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113">
        <f t="shared" si="266"/>
        <v>0</v>
      </c>
    </row>
    <row r="148" spans="1:19" s="62" customFormat="1" ht="13" x14ac:dyDescent="0.15">
      <c r="A148" s="96"/>
      <c r="B148" s="88" t="s">
        <v>75</v>
      </c>
      <c r="C148" s="93"/>
      <c r="D148" s="95"/>
      <c r="E148" s="94"/>
      <c r="F148" s="113">
        <f>SUM(F143:F147)</f>
        <v>0</v>
      </c>
      <c r="G148" s="113">
        <f t="shared" ref="G148" si="267">SUM(G143:G147)</f>
        <v>0</v>
      </c>
      <c r="H148" s="113">
        <f t="shared" ref="H148" si="268">SUM(H143:H147)</f>
        <v>0</v>
      </c>
      <c r="I148" s="113">
        <f t="shared" ref="I148" si="269">SUM(I143:I147)</f>
        <v>0</v>
      </c>
      <c r="J148" s="113">
        <f t="shared" ref="J148" si="270">SUM(J143:J147)</f>
        <v>0</v>
      </c>
      <c r="K148" s="113">
        <f t="shared" ref="K148" si="271">SUM(K143:K147)</f>
        <v>0</v>
      </c>
      <c r="L148" s="113">
        <f t="shared" ref="L148" si="272">SUM(L143:L147)</f>
        <v>0</v>
      </c>
      <c r="M148" s="113">
        <f t="shared" ref="M148" si="273">SUM(M143:M147)</f>
        <v>0</v>
      </c>
      <c r="N148" s="113">
        <f t="shared" ref="N148" si="274">SUM(N143:N147)</f>
        <v>0</v>
      </c>
      <c r="O148" s="113">
        <f t="shared" ref="O148" si="275">SUM(O143:O147)</f>
        <v>0</v>
      </c>
      <c r="P148" s="113">
        <f t="shared" ref="P148" si="276">SUM(P143:P147)</f>
        <v>0</v>
      </c>
      <c r="Q148" s="113">
        <f t="shared" ref="Q148" si="277">SUM(Q143:Q147)</f>
        <v>0</v>
      </c>
      <c r="R148" s="113">
        <f t="shared" ref="R148" si="278">SUM(R143:R147)</f>
        <v>0</v>
      </c>
      <c r="S148" s="120">
        <f t="shared" ref="S148" si="279">SUM(S143:S147)</f>
        <v>0</v>
      </c>
    </row>
    <row r="149" spans="1:19" s="62" customFormat="1" ht="13" x14ac:dyDescent="0.15">
      <c r="A149" s="110"/>
      <c r="B149" s="110"/>
      <c r="C149" s="110"/>
      <c r="D149" s="111"/>
      <c r="E149" s="112"/>
    </row>
    <row r="150" spans="1:19" s="62" customFormat="1" ht="16" x14ac:dyDescent="0.2">
      <c r="A150" s="97" t="s">
        <v>171</v>
      </c>
      <c r="B150" s="97"/>
      <c r="C150" s="97"/>
      <c r="D150" s="98"/>
      <c r="E150" s="99"/>
      <c r="F150" s="100">
        <f>SUM(F15,F22,F29,F36,F43,F50,F57,F64,F71,F78,F85,F92,F99,F106,F113,F120,F127,F134,F141,F148)</f>
        <v>0</v>
      </c>
      <c r="G150" s="100">
        <f t="shared" ref="G150:S150" si="280">SUM(G15,G22,G29,G36,G43,G50,G57,G64,G71,G78,G85,G92,G99,G106,G113,G120,G127,G134,G141,G148)</f>
        <v>0</v>
      </c>
      <c r="H150" s="100">
        <f t="shared" si="280"/>
        <v>0</v>
      </c>
      <c r="I150" s="100">
        <f t="shared" si="280"/>
        <v>0</v>
      </c>
      <c r="J150" s="100">
        <f t="shared" si="280"/>
        <v>0</v>
      </c>
      <c r="K150" s="100">
        <f t="shared" si="280"/>
        <v>0</v>
      </c>
      <c r="L150" s="100">
        <f t="shared" si="280"/>
        <v>0</v>
      </c>
      <c r="M150" s="100">
        <f t="shared" si="280"/>
        <v>0</v>
      </c>
      <c r="N150" s="100">
        <f t="shared" si="280"/>
        <v>0</v>
      </c>
      <c r="O150" s="100">
        <f t="shared" si="280"/>
        <v>0</v>
      </c>
      <c r="P150" s="100">
        <f t="shared" si="280"/>
        <v>0</v>
      </c>
      <c r="Q150" s="100">
        <f t="shared" si="280"/>
        <v>0</v>
      </c>
      <c r="R150" s="100">
        <f t="shared" si="280"/>
        <v>0</v>
      </c>
      <c r="S150" s="100">
        <f t="shared" si="280"/>
        <v>0</v>
      </c>
    </row>
    <row r="151" spans="1:19" s="62" customFormat="1" ht="13" x14ac:dyDescent="0.15">
      <c r="E151" s="68"/>
      <c r="F151" s="101"/>
    </row>
    <row r="152" spans="1:19" s="62" customFormat="1" ht="16" x14ac:dyDescent="0.2">
      <c r="A152" s="97" t="s">
        <v>172</v>
      </c>
      <c r="B152" s="102"/>
      <c r="C152" s="102"/>
      <c r="D152" s="103"/>
      <c r="E152" s="104"/>
      <c r="F152" s="114">
        <f>F150*10/100</f>
        <v>0</v>
      </c>
      <c r="G152" s="114">
        <f t="shared" ref="G152:S152" si="281">G150*10/100</f>
        <v>0</v>
      </c>
      <c r="H152" s="114">
        <f t="shared" si="281"/>
        <v>0</v>
      </c>
      <c r="I152" s="114">
        <f t="shared" si="281"/>
        <v>0</v>
      </c>
      <c r="J152" s="114">
        <f t="shared" si="281"/>
        <v>0</v>
      </c>
      <c r="K152" s="114">
        <f t="shared" si="281"/>
        <v>0</v>
      </c>
      <c r="L152" s="114">
        <f t="shared" si="281"/>
        <v>0</v>
      </c>
      <c r="M152" s="114">
        <f t="shared" si="281"/>
        <v>0</v>
      </c>
      <c r="N152" s="114">
        <f t="shared" si="281"/>
        <v>0</v>
      </c>
      <c r="O152" s="114">
        <f t="shared" si="281"/>
        <v>0</v>
      </c>
      <c r="P152" s="114">
        <f t="shared" si="281"/>
        <v>0</v>
      </c>
      <c r="Q152" s="114">
        <f t="shared" si="281"/>
        <v>0</v>
      </c>
      <c r="R152" s="114">
        <f t="shared" si="281"/>
        <v>0</v>
      </c>
      <c r="S152" s="114">
        <f t="shared" si="281"/>
        <v>0</v>
      </c>
    </row>
    <row r="153" spans="1:19" s="62" customFormat="1" ht="13" x14ac:dyDescent="0.15">
      <c r="A153" s="105"/>
      <c r="B153" s="105"/>
      <c r="C153" s="105"/>
      <c r="E153" s="63"/>
      <c r="F153" s="68"/>
    </row>
    <row r="154" spans="1:19" s="62" customFormat="1" ht="18" customHeight="1" x14ac:dyDescent="0.2">
      <c r="A154" s="87" t="s">
        <v>173</v>
      </c>
      <c r="B154" s="115"/>
      <c r="C154" s="115"/>
      <c r="D154" s="116"/>
      <c r="E154" s="117"/>
      <c r="F154" s="118">
        <f>+F150+F152</f>
        <v>0</v>
      </c>
      <c r="G154" s="121">
        <f>+G150+G152</f>
        <v>0</v>
      </c>
      <c r="H154" s="121">
        <f>+H150+H152</f>
        <v>0</v>
      </c>
      <c r="I154" s="121">
        <f t="shared" ref="I154:S154" si="282">+I150+I152</f>
        <v>0</v>
      </c>
      <c r="J154" s="121">
        <f t="shared" si="282"/>
        <v>0</v>
      </c>
      <c r="K154" s="121">
        <f t="shared" si="282"/>
        <v>0</v>
      </c>
      <c r="L154" s="121">
        <f t="shared" si="282"/>
        <v>0</v>
      </c>
      <c r="M154" s="121">
        <f t="shared" si="282"/>
        <v>0</v>
      </c>
      <c r="N154" s="121">
        <f t="shared" si="282"/>
        <v>0</v>
      </c>
      <c r="O154" s="121">
        <f t="shared" si="282"/>
        <v>0</v>
      </c>
      <c r="P154" s="121">
        <f t="shared" si="282"/>
        <v>0</v>
      </c>
      <c r="Q154" s="121">
        <f t="shared" si="282"/>
        <v>0</v>
      </c>
      <c r="R154" s="121">
        <f t="shared" si="282"/>
        <v>0</v>
      </c>
      <c r="S154" s="118">
        <f t="shared" si="282"/>
        <v>0</v>
      </c>
    </row>
    <row r="155" spans="1:19" ht="15" x14ac:dyDescent="0.2">
      <c r="A155" s="131"/>
      <c r="B155" s="131"/>
      <c r="C155" s="131"/>
      <c r="F155" s="108"/>
    </row>
    <row r="156" spans="1:19" ht="15" x14ac:dyDescent="0.2">
      <c r="A156" s="131"/>
      <c r="B156" s="131"/>
      <c r="C156" s="131"/>
      <c r="F156" s="107"/>
    </row>
    <row r="157" spans="1:19" ht="15" x14ac:dyDescent="0.2">
      <c r="A157" s="131"/>
      <c r="B157" s="131"/>
      <c r="C157" s="131"/>
      <c r="E157" s="106"/>
      <c r="F157" s="106"/>
    </row>
    <row r="158" spans="1:19" ht="15" x14ac:dyDescent="0.2">
      <c r="A158" s="131"/>
      <c r="B158" s="131"/>
      <c r="C158" s="131"/>
      <c r="E158" s="106"/>
      <c r="F158" s="107"/>
    </row>
    <row r="159" spans="1:19" ht="15" x14ac:dyDescent="0.2">
      <c r="A159" s="131"/>
      <c r="B159" s="131"/>
      <c r="C159" s="131"/>
      <c r="F159" s="109"/>
    </row>
  </sheetData>
  <mergeCells count="127">
    <mergeCell ref="B144:C144"/>
    <mergeCell ref="B145:C145"/>
    <mergeCell ref="B146:C146"/>
    <mergeCell ref="B147:C147"/>
    <mergeCell ref="B138:C138"/>
    <mergeCell ref="B139:C139"/>
    <mergeCell ref="B140:C140"/>
    <mergeCell ref="B142:F142"/>
    <mergeCell ref="B143:C143"/>
    <mergeCell ref="B132:C132"/>
    <mergeCell ref="B133:C133"/>
    <mergeCell ref="B135:F135"/>
    <mergeCell ref="B136:C136"/>
    <mergeCell ref="B137:C137"/>
    <mergeCell ref="B126:C126"/>
    <mergeCell ref="B128:F128"/>
    <mergeCell ref="B129:C129"/>
    <mergeCell ref="B130:C130"/>
    <mergeCell ref="B131:C131"/>
    <mergeCell ref="B121:F121"/>
    <mergeCell ref="B122:C122"/>
    <mergeCell ref="B123:C123"/>
    <mergeCell ref="B124:C124"/>
    <mergeCell ref="B125:C125"/>
    <mergeCell ref="B115:C115"/>
    <mergeCell ref="B116:C116"/>
    <mergeCell ref="B117:C117"/>
    <mergeCell ref="B118:C118"/>
    <mergeCell ref="B119:C119"/>
    <mergeCell ref="B109:C109"/>
    <mergeCell ref="B110:C110"/>
    <mergeCell ref="B111:C111"/>
    <mergeCell ref="B112:C112"/>
    <mergeCell ref="B114:F114"/>
    <mergeCell ref="B103:C103"/>
    <mergeCell ref="B104:C104"/>
    <mergeCell ref="B105:C105"/>
    <mergeCell ref="B107:F107"/>
    <mergeCell ref="B108:C108"/>
    <mergeCell ref="B97:C97"/>
    <mergeCell ref="B98:C98"/>
    <mergeCell ref="B100:F100"/>
    <mergeCell ref="B101:C101"/>
    <mergeCell ref="B102:C102"/>
    <mergeCell ref="B91:C91"/>
    <mergeCell ref="B93:F93"/>
    <mergeCell ref="B94:C94"/>
    <mergeCell ref="B95:C95"/>
    <mergeCell ref="B96:C96"/>
    <mergeCell ref="B86:F86"/>
    <mergeCell ref="B87:C87"/>
    <mergeCell ref="B88:C88"/>
    <mergeCell ref="B89:C89"/>
    <mergeCell ref="B90:C90"/>
    <mergeCell ref="B80:C80"/>
    <mergeCell ref="B81:C81"/>
    <mergeCell ref="B82:C82"/>
    <mergeCell ref="B83:C83"/>
    <mergeCell ref="B84:C84"/>
    <mergeCell ref="B74:C74"/>
    <mergeCell ref="B75:C75"/>
    <mergeCell ref="B76:C76"/>
    <mergeCell ref="B77:C77"/>
    <mergeCell ref="B79:F79"/>
    <mergeCell ref="B68:C68"/>
    <mergeCell ref="B69:C69"/>
    <mergeCell ref="B70:C70"/>
    <mergeCell ref="B72:F72"/>
    <mergeCell ref="B73:C73"/>
    <mergeCell ref="B62:C62"/>
    <mergeCell ref="B63:C63"/>
    <mergeCell ref="B65:F65"/>
    <mergeCell ref="B66:C66"/>
    <mergeCell ref="B67:C67"/>
    <mergeCell ref="B56:C56"/>
    <mergeCell ref="B58:F58"/>
    <mergeCell ref="B59:C59"/>
    <mergeCell ref="B60:C60"/>
    <mergeCell ref="B61:C61"/>
    <mergeCell ref="B51:F51"/>
    <mergeCell ref="B52:C52"/>
    <mergeCell ref="B53:C53"/>
    <mergeCell ref="B54:C54"/>
    <mergeCell ref="B55:C55"/>
    <mergeCell ref="B45:C45"/>
    <mergeCell ref="B46:C46"/>
    <mergeCell ref="B47:C47"/>
    <mergeCell ref="B48:C48"/>
    <mergeCell ref="B49:C49"/>
    <mergeCell ref="B39:C39"/>
    <mergeCell ref="B40:C40"/>
    <mergeCell ref="B41:C41"/>
    <mergeCell ref="B42:C42"/>
    <mergeCell ref="B44:F44"/>
    <mergeCell ref="B33:C33"/>
    <mergeCell ref="B34:C34"/>
    <mergeCell ref="B35:C35"/>
    <mergeCell ref="B37:F37"/>
    <mergeCell ref="B38:C38"/>
    <mergeCell ref="B27:C27"/>
    <mergeCell ref="B28:C28"/>
    <mergeCell ref="B30:F30"/>
    <mergeCell ref="B31:C31"/>
    <mergeCell ref="B32:C32"/>
    <mergeCell ref="B21:C21"/>
    <mergeCell ref="B23:F23"/>
    <mergeCell ref="B24:C24"/>
    <mergeCell ref="B25:C25"/>
    <mergeCell ref="B26:C26"/>
    <mergeCell ref="B16:F16"/>
    <mergeCell ref="B17:C17"/>
    <mergeCell ref="B18:C18"/>
    <mergeCell ref="B19:C19"/>
    <mergeCell ref="B20:C20"/>
    <mergeCell ref="C2:F2"/>
    <mergeCell ref="C3:F3"/>
    <mergeCell ref="C4:F4"/>
    <mergeCell ref="C5:F5"/>
    <mergeCell ref="C6:F6"/>
    <mergeCell ref="C7:F7"/>
    <mergeCell ref="A8:C8"/>
    <mergeCell ref="B10:C10"/>
    <mergeCell ref="B11:C11"/>
    <mergeCell ref="B12:C12"/>
    <mergeCell ref="B13:C13"/>
    <mergeCell ref="B14:C14"/>
    <mergeCell ref="B9:F9"/>
  </mergeCells>
  <pageMargins left="0.25" right="0.25" top="0.5" bottom="0.5" header="0.3" footer="0.3"/>
  <pageSetup scale="54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C32"/>
  <sheetViews>
    <sheetView workbookViewId="0">
      <selection activeCell="G13" sqref="G13"/>
    </sheetView>
  </sheetViews>
  <sheetFormatPr baseColWidth="10" defaultColWidth="9.1640625" defaultRowHeight="13" x14ac:dyDescent="0.15"/>
  <cols>
    <col min="1" max="1" width="33.1640625" style="4" customWidth="1"/>
    <col min="2" max="2" width="9.33203125" customWidth="1"/>
    <col min="3" max="3" width="27.33203125" bestFit="1" customWidth="1"/>
  </cols>
  <sheetData>
    <row r="1" spans="1:3" ht="18" customHeight="1" x14ac:dyDescent="0.15">
      <c r="A1" s="23" t="s">
        <v>186</v>
      </c>
      <c r="B1" s="24" t="s">
        <v>187</v>
      </c>
      <c r="C1" s="44" t="s">
        <v>188</v>
      </c>
    </row>
    <row r="2" spans="1:3" ht="18" customHeight="1" x14ac:dyDescent="0.15">
      <c r="A2" s="25" t="s">
        <v>189</v>
      </c>
      <c r="B2" s="26" t="s">
        <v>190</v>
      </c>
      <c r="C2" s="27"/>
    </row>
    <row r="3" spans="1:3" ht="16.5" customHeight="1" x14ac:dyDescent="0.15">
      <c r="A3" s="25" t="s">
        <v>191</v>
      </c>
      <c r="B3" s="26">
        <v>5105</v>
      </c>
      <c r="C3" s="27"/>
    </row>
    <row r="4" spans="1:3" ht="12.75" customHeight="1" x14ac:dyDescent="0.15">
      <c r="A4" s="25" t="s">
        <v>192</v>
      </c>
      <c r="B4" s="26">
        <v>2410</v>
      </c>
      <c r="C4" s="27"/>
    </row>
    <row r="5" spans="1:3" ht="15.5" customHeight="1" x14ac:dyDescent="0.15">
      <c r="A5" s="45" t="s">
        <v>193</v>
      </c>
      <c r="B5" s="26">
        <v>2420</v>
      </c>
      <c r="C5" s="27"/>
    </row>
    <row r="6" spans="1:3" ht="14.25" customHeight="1" x14ac:dyDescent="0.15">
      <c r="A6" s="25" t="s">
        <v>194</v>
      </c>
      <c r="B6" s="26">
        <v>2430</v>
      </c>
      <c r="C6" s="27"/>
    </row>
    <row r="7" spans="1:3" ht="15" customHeight="1" x14ac:dyDescent="0.15">
      <c r="A7" s="25" t="s">
        <v>195</v>
      </c>
      <c r="B7" s="26">
        <v>2460</v>
      </c>
      <c r="C7" s="27"/>
    </row>
    <row r="8" spans="1:3" ht="14" x14ac:dyDescent="0.15">
      <c r="A8" s="25" t="s">
        <v>196</v>
      </c>
      <c r="B8" s="26" t="s">
        <v>197</v>
      </c>
      <c r="C8" s="27"/>
    </row>
    <row r="9" spans="1:3" ht="13.5" customHeight="1" x14ac:dyDescent="0.15">
      <c r="A9" s="25" t="s">
        <v>198</v>
      </c>
      <c r="B9" s="26">
        <v>2470</v>
      </c>
      <c r="C9" s="27"/>
    </row>
    <row r="10" spans="1:3" ht="13.5" customHeight="1" x14ac:dyDescent="0.15">
      <c r="A10" s="25" t="s">
        <v>199</v>
      </c>
      <c r="B10" s="26">
        <v>2489</v>
      </c>
      <c r="C10" s="27"/>
    </row>
    <row r="11" spans="1:3" ht="12.75" customHeight="1" x14ac:dyDescent="0.15">
      <c r="A11" s="25" t="s">
        <v>200</v>
      </c>
      <c r="B11" s="26">
        <v>2510</v>
      </c>
      <c r="C11" s="27"/>
    </row>
    <row r="12" spans="1:3" ht="14" x14ac:dyDescent="0.15">
      <c r="A12" s="25" t="s">
        <v>201</v>
      </c>
      <c r="B12" s="26">
        <v>2620</v>
      </c>
      <c r="C12" s="27"/>
    </row>
    <row r="13" spans="1:3" ht="14" x14ac:dyDescent="0.15">
      <c r="A13" s="25" t="s">
        <v>202</v>
      </c>
      <c r="B13" s="26">
        <v>2501</v>
      </c>
      <c r="C13" s="27"/>
    </row>
    <row r="14" spans="1:3" ht="14" x14ac:dyDescent="0.15">
      <c r="A14" s="25" t="s">
        <v>203</v>
      </c>
      <c r="B14" s="26">
        <v>2690</v>
      </c>
      <c r="C14" s="27"/>
    </row>
    <row r="15" spans="1:3" ht="15" customHeight="1" x14ac:dyDescent="0.15">
      <c r="A15" s="25" t="s">
        <v>204</v>
      </c>
      <c r="B15" s="26">
        <v>3200</v>
      </c>
      <c r="C15" s="27"/>
    </row>
    <row r="16" spans="1:3" ht="15" customHeight="1" x14ac:dyDescent="0.15">
      <c r="A16" s="25" t="s">
        <v>205</v>
      </c>
      <c r="B16" s="26">
        <v>3400</v>
      </c>
      <c r="C16" s="27"/>
    </row>
    <row r="17" spans="1:3" ht="12.75" customHeight="1" x14ac:dyDescent="0.15">
      <c r="A17" s="25" t="s">
        <v>206</v>
      </c>
      <c r="B17" s="26">
        <v>3600</v>
      </c>
      <c r="C17" s="27"/>
    </row>
    <row r="18" spans="1:3" ht="12.75" customHeight="1" x14ac:dyDescent="0.15">
      <c r="A18" s="25" t="s">
        <v>207</v>
      </c>
      <c r="B18" s="26">
        <v>3800</v>
      </c>
      <c r="C18" s="27" t="s">
        <v>208</v>
      </c>
    </row>
    <row r="19" spans="1:3" ht="15.75" customHeight="1" x14ac:dyDescent="0.15">
      <c r="A19" s="25" t="s">
        <v>209</v>
      </c>
      <c r="B19" s="26">
        <v>4650</v>
      </c>
      <c r="C19" s="27"/>
    </row>
    <row r="20" spans="1:3" ht="13.5" customHeight="1" x14ac:dyDescent="0.15">
      <c r="A20" s="25" t="s">
        <v>210</v>
      </c>
      <c r="B20" s="26">
        <v>5110</v>
      </c>
      <c r="C20" s="27"/>
    </row>
    <row r="21" spans="1:3" ht="13.5" customHeight="1" x14ac:dyDescent="0.15">
      <c r="A21" s="25" t="s">
        <v>211</v>
      </c>
      <c r="B21" s="26">
        <v>5120</v>
      </c>
      <c r="C21" s="27"/>
    </row>
    <row r="22" spans="1:3" ht="14" x14ac:dyDescent="0.15">
      <c r="A22" s="25" t="s">
        <v>212</v>
      </c>
      <c r="B22" s="26" t="s">
        <v>213</v>
      </c>
      <c r="C22" s="27" t="s">
        <v>214</v>
      </c>
    </row>
    <row r="23" spans="1:3" ht="14.25" customHeight="1" x14ac:dyDescent="0.15">
      <c r="A23" s="25" t="s">
        <v>215</v>
      </c>
      <c r="B23" s="26" t="s">
        <v>216</v>
      </c>
      <c r="C23" s="27" t="s">
        <v>217</v>
      </c>
    </row>
    <row r="24" spans="1:3" ht="14.25" customHeight="1" x14ac:dyDescent="0.15">
      <c r="A24" s="25" t="s">
        <v>218</v>
      </c>
      <c r="B24" s="26" t="s">
        <v>219</v>
      </c>
      <c r="C24" s="27"/>
    </row>
    <row r="25" spans="1:3" ht="14.25" customHeight="1" x14ac:dyDescent="0.15">
      <c r="A25" s="25" t="s">
        <v>220</v>
      </c>
      <c r="B25" s="26" t="s">
        <v>221</v>
      </c>
      <c r="C25" s="27"/>
    </row>
    <row r="26" spans="1:3" ht="15" customHeight="1" x14ac:dyDescent="0.15">
      <c r="A26" s="25" t="s">
        <v>222</v>
      </c>
      <c r="B26" s="26">
        <v>6250</v>
      </c>
      <c r="C26" s="27"/>
    </row>
    <row r="27" spans="1:3" ht="15" customHeight="1" x14ac:dyDescent="0.15">
      <c r="A27" s="25" t="s">
        <v>178</v>
      </c>
      <c r="B27" s="26">
        <v>6516</v>
      </c>
      <c r="C27" s="27"/>
    </row>
    <row r="28" spans="1:3" ht="15" customHeight="1" x14ac:dyDescent="0.15">
      <c r="A28" s="28" t="s">
        <v>223</v>
      </c>
      <c r="B28" s="26">
        <v>8262</v>
      </c>
      <c r="C28" s="27"/>
    </row>
    <row r="29" spans="1:3" ht="15" customHeight="1" x14ac:dyDescent="0.15">
      <c r="A29" s="28" t="s">
        <v>224</v>
      </c>
      <c r="B29" s="26">
        <v>8353</v>
      </c>
      <c r="C29" s="27"/>
    </row>
    <row r="30" spans="1:3" ht="15" customHeight="1" x14ac:dyDescent="0.15">
      <c r="A30" s="47" t="s">
        <v>225</v>
      </c>
      <c r="B30" s="48" t="s">
        <v>226</v>
      </c>
      <c r="C30" s="49"/>
    </row>
    <row r="31" spans="1:3" ht="14.25" customHeight="1" thickBot="1" x14ac:dyDescent="0.2">
      <c r="A31" s="29" t="s">
        <v>227</v>
      </c>
      <c r="B31" s="30" t="s">
        <v>226</v>
      </c>
      <c r="C31" s="31"/>
    </row>
    <row r="32" spans="1:3" x14ac:dyDescent="0.15">
      <c r="A32" s="18"/>
    </row>
  </sheetData>
  <sheetProtection formatCells="0" formatColumns="0" formatRows="0" insertRows="0" deleteRows="0"/>
  <customSheetViews>
    <customSheetView guid="{0CD29350-74D7-4A4F-9893-1FA3DDA5F893}" showRuler="0">
      <pageMargins left="0" right="0" top="0" bottom="0" header="0" footer="0"/>
      <headerFooter alignWithMargins="0"/>
    </customSheetView>
  </customSheetView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pageSetUpPr fitToPage="1"/>
  </sheetPr>
  <dimension ref="A1:G21"/>
  <sheetViews>
    <sheetView workbookViewId="0">
      <selection activeCell="G13" sqref="G13"/>
    </sheetView>
  </sheetViews>
  <sheetFormatPr baseColWidth="10" defaultColWidth="9.1640625" defaultRowHeight="13" x14ac:dyDescent="0.15"/>
  <cols>
    <col min="1" max="1" width="18.5" customWidth="1"/>
    <col min="3" max="3" width="14.33203125" customWidth="1"/>
    <col min="4" max="4" width="4" customWidth="1"/>
    <col min="5" max="5" width="18.6640625" customWidth="1"/>
    <col min="7" max="7" width="14.33203125" customWidth="1"/>
  </cols>
  <sheetData>
    <row r="1" spans="1:7" ht="24" thickBot="1" x14ac:dyDescent="0.3">
      <c r="A1" s="153" t="e">
        <f>CONCATENATE(#REF!, " Bank Reconciliations")</f>
        <v>#REF!</v>
      </c>
      <c r="B1" s="154"/>
      <c r="C1" s="154"/>
      <c r="D1" s="154"/>
      <c r="E1" s="154"/>
      <c r="F1" s="154"/>
      <c r="G1" s="155"/>
    </row>
    <row r="2" spans="1:7" ht="24" customHeight="1" thickBot="1" x14ac:dyDescent="0.2"/>
    <row r="3" spans="1:7" ht="14" thickBot="1" x14ac:dyDescent="0.2">
      <c r="A3" s="150" t="e">
        <f>#REF!</f>
        <v>#REF!</v>
      </c>
      <c r="B3" s="151"/>
      <c r="C3" s="152"/>
      <c r="E3" s="150" t="e">
        <f>#REF!</f>
        <v>#REF!</v>
      </c>
      <c r="F3" s="151"/>
      <c r="G3" s="152"/>
    </row>
    <row r="4" spans="1:7" ht="14" thickBot="1" x14ac:dyDescent="0.2">
      <c r="A4" s="15" t="s">
        <v>228</v>
      </c>
      <c r="B4" s="7"/>
      <c r="C4" s="14"/>
      <c r="E4" s="15" t="s">
        <v>228</v>
      </c>
      <c r="F4" s="7"/>
      <c r="G4" s="14"/>
    </row>
    <row r="5" spans="1:7" ht="14" thickBot="1" x14ac:dyDescent="0.2">
      <c r="A5" s="15" t="s">
        <v>229</v>
      </c>
      <c r="B5" s="7"/>
      <c r="C5" s="10" t="e">
        <f>#REF!</f>
        <v>#REF!</v>
      </c>
      <c r="E5" s="15" t="s">
        <v>229</v>
      </c>
      <c r="F5" s="7"/>
      <c r="G5" s="10" t="e">
        <f>#REF!</f>
        <v>#REF!</v>
      </c>
    </row>
    <row r="6" spans="1:7" ht="6.75" customHeight="1" x14ac:dyDescent="0.15">
      <c r="A6" s="8"/>
      <c r="C6" s="11"/>
      <c r="E6" s="8"/>
      <c r="G6" s="11"/>
    </row>
    <row r="7" spans="1:7" ht="14" thickBot="1" x14ac:dyDescent="0.2">
      <c r="A7" s="8" t="s">
        <v>230</v>
      </c>
      <c r="B7" s="5" t="s">
        <v>231</v>
      </c>
      <c r="C7" s="13" t="s">
        <v>177</v>
      </c>
      <c r="E7" s="8" t="s">
        <v>230</v>
      </c>
      <c r="F7" s="5" t="s">
        <v>231</v>
      </c>
      <c r="G7" s="13" t="s">
        <v>177</v>
      </c>
    </row>
    <row r="8" spans="1:7" ht="14" thickBot="1" x14ac:dyDescent="0.2">
      <c r="A8" s="8"/>
      <c r="B8" s="12"/>
      <c r="C8" s="12"/>
      <c r="E8" s="8"/>
      <c r="F8" s="12"/>
      <c r="G8" s="12"/>
    </row>
    <row r="9" spans="1:7" ht="14" thickBot="1" x14ac:dyDescent="0.2">
      <c r="A9" s="8"/>
      <c r="B9" s="12"/>
      <c r="C9" s="12"/>
      <c r="E9" s="8"/>
      <c r="F9" s="12"/>
      <c r="G9" s="12"/>
    </row>
    <row r="10" spans="1:7" ht="14" thickBot="1" x14ac:dyDescent="0.2">
      <c r="A10" s="8"/>
      <c r="B10" s="12"/>
      <c r="C10" s="12"/>
      <c r="E10" s="8"/>
      <c r="F10" s="12"/>
      <c r="G10" s="12"/>
    </row>
    <row r="11" spans="1:7" ht="14" thickBot="1" x14ac:dyDescent="0.2">
      <c r="A11" s="8"/>
      <c r="B11" s="12"/>
      <c r="C11" s="12"/>
      <c r="E11" s="8"/>
      <c r="F11" s="12"/>
      <c r="G11" s="12"/>
    </row>
    <row r="12" spans="1:7" ht="14" thickBot="1" x14ac:dyDescent="0.2">
      <c r="A12" s="8"/>
      <c r="B12" s="12"/>
      <c r="C12" s="12"/>
      <c r="E12" s="8"/>
      <c r="F12" s="12"/>
      <c r="G12" s="12"/>
    </row>
    <row r="13" spans="1:7" ht="14" thickBot="1" x14ac:dyDescent="0.2">
      <c r="A13" s="8"/>
      <c r="B13" s="12"/>
      <c r="C13" s="12"/>
      <c r="E13" s="8"/>
      <c r="F13" s="12"/>
      <c r="G13" s="12"/>
    </row>
    <row r="14" spans="1:7" ht="14" thickBot="1" x14ac:dyDescent="0.2">
      <c r="A14" s="8"/>
      <c r="B14" s="12"/>
      <c r="C14" s="12"/>
      <c r="E14" s="8"/>
      <c r="F14" s="12"/>
      <c r="G14" s="12"/>
    </row>
    <row r="15" spans="1:7" ht="14" thickBot="1" x14ac:dyDescent="0.2">
      <c r="A15" s="8"/>
      <c r="B15" s="12"/>
      <c r="C15" s="12"/>
      <c r="E15" s="8"/>
      <c r="F15" s="12"/>
      <c r="G15" s="12"/>
    </row>
    <row r="16" spans="1:7" ht="14" thickBot="1" x14ac:dyDescent="0.2">
      <c r="A16" s="8"/>
      <c r="B16" s="12"/>
      <c r="C16" s="12"/>
      <c r="E16" s="8"/>
      <c r="F16" s="12"/>
      <c r="G16" s="12"/>
    </row>
    <row r="17" spans="1:7" ht="14" thickBot="1" x14ac:dyDescent="0.2">
      <c r="A17" s="8"/>
      <c r="B17" s="12"/>
      <c r="C17" s="12"/>
      <c r="E17" s="8"/>
      <c r="F17" s="12"/>
      <c r="G17" s="12"/>
    </row>
    <row r="18" spans="1:7" ht="14" thickBot="1" x14ac:dyDescent="0.2">
      <c r="A18" s="8"/>
      <c r="B18" s="12"/>
      <c r="C18" s="12"/>
      <c r="E18" s="8"/>
      <c r="F18" s="12"/>
      <c r="G18" s="12"/>
    </row>
    <row r="19" spans="1:7" ht="14" thickBot="1" x14ac:dyDescent="0.2">
      <c r="A19" s="8" t="s">
        <v>232</v>
      </c>
      <c r="C19" s="16">
        <f>SUM(C8:C18)</f>
        <v>0</v>
      </c>
      <c r="E19" s="8" t="s">
        <v>232</v>
      </c>
      <c r="G19" s="16">
        <f>SUM(G8:G18)</f>
        <v>0</v>
      </c>
    </row>
    <row r="20" spans="1:7" s="6" customFormat="1" ht="14" thickBot="1" x14ac:dyDescent="0.2">
      <c r="A20" s="50" t="s">
        <v>233</v>
      </c>
      <c r="B20" s="51"/>
      <c r="C20" s="52" t="e">
        <f>+C4-C5-C19</f>
        <v>#REF!</v>
      </c>
      <c r="D20" s="1"/>
      <c r="E20" s="50" t="s">
        <v>233</v>
      </c>
      <c r="F20" s="51"/>
      <c r="G20" s="52" t="e">
        <f>+G4-G5-G19</f>
        <v>#REF!</v>
      </c>
    </row>
    <row r="21" spans="1:7" x14ac:dyDescent="0.15">
      <c r="C21" s="3"/>
      <c r="G21" s="3"/>
    </row>
  </sheetData>
  <mergeCells count="3">
    <mergeCell ref="A3:C3"/>
    <mergeCell ref="E3:G3"/>
    <mergeCell ref="A1:G1"/>
  </mergeCells>
  <phoneticPr fontId="11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fitToPage="1"/>
  </sheetPr>
  <dimension ref="A1:F45"/>
  <sheetViews>
    <sheetView zoomScale="150" zoomScaleNormal="150" workbookViewId="0">
      <selection activeCell="G13" sqref="G13"/>
    </sheetView>
  </sheetViews>
  <sheetFormatPr baseColWidth="10" defaultColWidth="9.1640625" defaultRowHeight="13" x14ac:dyDescent="0.15"/>
  <cols>
    <col min="1" max="1" width="9.83203125" customWidth="1"/>
    <col min="2" max="2" width="21.33203125" customWidth="1"/>
    <col min="3" max="3" width="16" customWidth="1"/>
    <col min="4" max="4" width="13.5" customWidth="1"/>
    <col min="5" max="5" width="14.83203125" customWidth="1"/>
  </cols>
  <sheetData>
    <row r="1" spans="1:5" ht="18" x14ac:dyDescent="0.2">
      <c r="A1" s="159" t="s">
        <v>234</v>
      </c>
      <c r="B1" s="159"/>
      <c r="C1" s="159"/>
      <c r="D1" s="159"/>
      <c r="E1" s="160"/>
    </row>
    <row r="2" spans="1:5" x14ac:dyDescent="0.15">
      <c r="A2" s="53"/>
      <c r="B2" s="53" t="s">
        <v>174</v>
      </c>
      <c r="C2" s="156"/>
      <c r="D2" s="156"/>
      <c r="E2" s="9"/>
    </row>
    <row r="3" spans="1:5" x14ac:dyDescent="0.15">
      <c r="A3" s="53"/>
      <c r="B3" s="53" t="s">
        <v>175</v>
      </c>
      <c r="C3" s="157"/>
      <c r="D3" s="157"/>
      <c r="E3" s="9"/>
    </row>
    <row r="4" spans="1:5" x14ac:dyDescent="0.15">
      <c r="A4" s="53"/>
      <c r="B4" s="53" t="s">
        <v>179</v>
      </c>
      <c r="C4" s="158">
        <v>2000</v>
      </c>
      <c r="D4" s="158"/>
      <c r="E4" s="9"/>
    </row>
    <row r="5" spans="1:5" s="2" customFormat="1" ht="37.25" customHeight="1" x14ac:dyDescent="0.15">
      <c r="A5" s="37" t="s">
        <v>235</v>
      </c>
      <c r="B5" s="33" t="s">
        <v>236</v>
      </c>
      <c r="C5" s="34" t="s">
        <v>237</v>
      </c>
      <c r="D5" s="34" t="s">
        <v>180</v>
      </c>
      <c r="E5" s="35" t="s">
        <v>181</v>
      </c>
    </row>
    <row r="6" spans="1:5" s="2" customFormat="1" ht="3.5" customHeight="1" x14ac:dyDescent="0.15">
      <c r="A6" s="37"/>
      <c r="B6" s="33"/>
      <c r="C6" s="34"/>
      <c r="D6" s="34"/>
      <c r="E6" s="35"/>
    </row>
    <row r="7" spans="1:5" x14ac:dyDescent="0.15">
      <c r="A7" s="38" t="str">
        <f>AccountingCodes!B2</f>
        <v>1001A</v>
      </c>
      <c r="B7" t="str">
        <f>AccountingCodes!A2</f>
        <v>Local Salary</v>
      </c>
      <c r="C7" s="39" t="e">
        <f>SUMIF(#REF!,$B7,#REF!)</f>
        <v>#REF!</v>
      </c>
      <c r="D7" s="39" t="e">
        <f>SUMIF(#REF!,$B7,#REF!)</f>
        <v>#REF!</v>
      </c>
      <c r="E7" s="40" t="e">
        <f t="shared" ref="E7:E37" si="0">SUM(C7:D7)</f>
        <v>#REF!</v>
      </c>
    </row>
    <row r="8" spans="1:5" x14ac:dyDescent="0.15">
      <c r="A8" s="38">
        <f>AccountingCodes!B3</f>
        <v>5105</v>
      </c>
      <c r="B8" t="str">
        <f>AccountingCodes!A3</f>
        <v>Vehicle Rental</v>
      </c>
      <c r="C8" s="39" t="e">
        <f>SUMIF(#REF!,$B8,#REF!)</f>
        <v>#REF!</v>
      </c>
      <c r="D8" s="39" t="e">
        <f>SUMIF(#REF!,$B8,#REF!)</f>
        <v>#REF!</v>
      </c>
      <c r="E8" s="40" t="e">
        <f t="shared" si="0"/>
        <v>#REF!</v>
      </c>
    </row>
    <row r="9" spans="1:5" x14ac:dyDescent="0.15">
      <c r="A9" s="38">
        <f>AccountingCodes!B4</f>
        <v>2410</v>
      </c>
      <c r="B9" t="str">
        <f>AccountingCodes!A4</f>
        <v>Tel/Fax /Internet Service</v>
      </c>
      <c r="C9" s="39" t="e">
        <f>SUMIF(#REF!,$B9,#REF!)</f>
        <v>#REF!</v>
      </c>
      <c r="D9" s="39" t="e">
        <f>SUMIF(#REF!,$B9,#REF!)</f>
        <v>#REF!</v>
      </c>
      <c r="E9" s="40" t="e">
        <f t="shared" si="0"/>
        <v>#REF!</v>
      </c>
    </row>
    <row r="10" spans="1:5" x14ac:dyDescent="0.15">
      <c r="A10" s="38">
        <f>AccountingCodes!B5</f>
        <v>2420</v>
      </c>
      <c r="B10" t="str">
        <f>AccountingCodes!A5</f>
        <v>Phone, satellite &amp; cell phone equip</v>
      </c>
      <c r="C10" s="39" t="e">
        <f>SUMIF(#REF!,$B10,#REF!)</f>
        <v>#REF!</v>
      </c>
      <c r="D10" s="39" t="e">
        <f>SUMIF(#REF!,$B10,#REF!)</f>
        <v>#REF!</v>
      </c>
      <c r="E10" s="40" t="e">
        <f t="shared" si="0"/>
        <v>#REF!</v>
      </c>
    </row>
    <row r="11" spans="1:5" x14ac:dyDescent="0.15">
      <c r="A11" s="38">
        <f>AccountingCodes!B6</f>
        <v>2430</v>
      </c>
      <c r="B11" t="str">
        <f>AccountingCodes!A6</f>
        <v xml:space="preserve">Shipping/Postage  </v>
      </c>
      <c r="C11" s="39" t="e">
        <f>SUMIF(#REF!,$B11,#REF!)</f>
        <v>#REF!</v>
      </c>
      <c r="D11" s="39" t="e">
        <f>SUMIF(#REF!,$B11,#REF!)</f>
        <v>#REF!</v>
      </c>
      <c r="E11" s="40" t="e">
        <f t="shared" si="0"/>
        <v>#REF!</v>
      </c>
    </row>
    <row r="12" spans="1:5" x14ac:dyDescent="0.15">
      <c r="A12" s="38">
        <f>AccountingCodes!B7</f>
        <v>2460</v>
      </c>
      <c r="B12" t="str">
        <f>AccountingCodes!A7</f>
        <v>Printing</v>
      </c>
      <c r="C12" s="39" t="e">
        <f>SUMIF(#REF!,$B12,#REF!)</f>
        <v>#REF!</v>
      </c>
      <c r="D12" s="39" t="e">
        <f>SUMIF(#REF!,$B12,#REF!)</f>
        <v>#REF!</v>
      </c>
      <c r="E12" s="40" t="e">
        <f t="shared" si="0"/>
        <v>#REF!</v>
      </c>
    </row>
    <row r="13" spans="1:5" x14ac:dyDescent="0.15">
      <c r="A13" s="38" t="str">
        <f>AccountingCodes!B8</f>
        <v>2460B</v>
      </c>
      <c r="B13" t="str">
        <f>AccountingCodes!A8</f>
        <v>Photocopying</v>
      </c>
      <c r="C13" s="39" t="e">
        <f>SUMIF(#REF!,$B13,#REF!)</f>
        <v>#REF!</v>
      </c>
      <c r="D13" s="39" t="e">
        <f>SUMIF(#REF!,$B13,#REF!)</f>
        <v>#REF!</v>
      </c>
      <c r="E13" s="40" t="e">
        <f t="shared" si="0"/>
        <v>#REF!</v>
      </c>
    </row>
    <row r="14" spans="1:5" x14ac:dyDescent="0.15">
      <c r="A14" s="38">
        <f>AccountingCodes!B9</f>
        <v>2470</v>
      </c>
      <c r="B14" t="str">
        <f>AccountingCodes!A9</f>
        <v>Publication</v>
      </c>
      <c r="C14" s="39" t="e">
        <f>SUMIF(#REF!,$B14,#REF!)</f>
        <v>#REF!</v>
      </c>
      <c r="D14" s="39" t="e">
        <f>SUMIF(#REF!,$B14,#REF!)</f>
        <v>#REF!</v>
      </c>
      <c r="E14" s="40" t="e">
        <f t="shared" si="0"/>
        <v>#REF!</v>
      </c>
    </row>
    <row r="15" spans="1:5" x14ac:dyDescent="0.15">
      <c r="A15" s="38">
        <f>AccountingCodes!B10</f>
        <v>2489</v>
      </c>
      <c r="B15" t="str">
        <f>AccountingCodes!A10</f>
        <v>Advertisement Recruitment</v>
      </c>
      <c r="C15" s="39" t="e">
        <f>SUMIF(#REF!,$B15,#REF!)</f>
        <v>#REF!</v>
      </c>
      <c r="D15" s="39" t="e">
        <f>SUMIF(#REF!,$B15,#REF!)</f>
        <v>#REF!</v>
      </c>
      <c r="E15" s="40" t="e">
        <f t="shared" si="0"/>
        <v>#REF!</v>
      </c>
    </row>
    <row r="16" spans="1:5" x14ac:dyDescent="0.15">
      <c r="A16" s="38">
        <f>AccountingCodes!B11</f>
        <v>2510</v>
      </c>
      <c r="B16" t="str">
        <f>AccountingCodes!A11</f>
        <v>Maint.  Labor</v>
      </c>
      <c r="C16" s="39" t="e">
        <f>SUMIF(#REF!,$B16,#REF!)</f>
        <v>#REF!</v>
      </c>
      <c r="D16" s="39" t="e">
        <f>SUMIF(#REF!,$B16,#REF!)</f>
        <v>#REF!</v>
      </c>
      <c r="E16" s="40" t="e">
        <f t="shared" si="0"/>
        <v>#REF!</v>
      </c>
    </row>
    <row r="17" spans="1:5" x14ac:dyDescent="0.15">
      <c r="A17" s="38">
        <f>AccountingCodes!B12</f>
        <v>2620</v>
      </c>
      <c r="B17" t="str">
        <f>AccountingCodes!A12</f>
        <v>Photo/video Services</v>
      </c>
      <c r="C17" s="39" t="e">
        <f>SUMIF(#REF!,$B17,#REF!)</f>
        <v>#REF!</v>
      </c>
      <c r="D17" s="39" t="e">
        <f>SUMIF(#REF!,$B17,#REF!)</f>
        <v>#REF!</v>
      </c>
      <c r="E17" s="40" t="e">
        <f t="shared" si="0"/>
        <v>#REF!</v>
      </c>
    </row>
    <row r="18" spans="1:5" x14ac:dyDescent="0.15">
      <c r="A18" s="38">
        <f>AccountingCodes!B13</f>
        <v>2501</v>
      </c>
      <c r="B18" t="str">
        <f>AccountingCodes!A13</f>
        <v>Computer Services</v>
      </c>
      <c r="C18" s="39" t="e">
        <f>SUMIF(#REF!,$B18,#REF!)</f>
        <v>#REF!</v>
      </c>
      <c r="D18" s="39" t="e">
        <f>SUMIF(#REF!,$B18,#REF!)</f>
        <v>#REF!</v>
      </c>
      <c r="E18" s="40" t="e">
        <f t="shared" si="0"/>
        <v>#REF!</v>
      </c>
    </row>
    <row r="19" spans="1:5" x14ac:dyDescent="0.15">
      <c r="A19" s="38">
        <f>AccountingCodes!B14</f>
        <v>2690</v>
      </c>
      <c r="B19" t="str">
        <f>AccountingCodes!A14</f>
        <v xml:space="preserve">Other Services   </v>
      </c>
      <c r="C19" s="39" t="e">
        <f>SUMIF(#REF!,$B19,#REF!)</f>
        <v>#REF!</v>
      </c>
      <c r="D19" s="39" t="e">
        <f>SUMIF(#REF!,$B19,#REF!)</f>
        <v>#REF!</v>
      </c>
      <c r="E19" s="40" t="e">
        <f t="shared" si="0"/>
        <v>#REF!</v>
      </c>
    </row>
    <row r="20" spans="1:5" x14ac:dyDescent="0.15">
      <c r="A20" s="38">
        <f>AccountingCodes!B15</f>
        <v>3200</v>
      </c>
      <c r="B20" t="str">
        <f>AccountingCodes!A15</f>
        <v>Office Supplies</v>
      </c>
      <c r="C20" s="39" t="e">
        <f>SUMIF(#REF!,$B20,#REF!)</f>
        <v>#REF!</v>
      </c>
      <c r="D20" s="39" t="e">
        <f>SUMIF(#REF!,$B20,#REF!)</f>
        <v>#REF!</v>
      </c>
      <c r="E20" s="40" t="e">
        <f t="shared" si="0"/>
        <v>#REF!</v>
      </c>
    </row>
    <row r="21" spans="1:5" x14ac:dyDescent="0.15">
      <c r="A21" s="38">
        <f>AccountingCodes!B16</f>
        <v>3400</v>
      </c>
      <c r="B21" t="str">
        <f>AccountingCodes!A16</f>
        <v>Books/Periodicals</v>
      </c>
      <c r="C21" s="39" t="e">
        <f>SUMIF(#REF!,$B21,#REF!)</f>
        <v>#REF!</v>
      </c>
      <c r="D21" s="39" t="e">
        <f>SUMIF(#REF!,$B21,#REF!)</f>
        <v>#REF!</v>
      </c>
      <c r="E21" s="40" t="e">
        <f t="shared" si="0"/>
        <v>#REF!</v>
      </c>
    </row>
    <row r="22" spans="1:5" x14ac:dyDescent="0.15">
      <c r="A22" s="38">
        <f>AccountingCodes!B17</f>
        <v>3600</v>
      </c>
      <c r="B22" t="str">
        <f>AccountingCodes!A17</f>
        <v>Other Supplies</v>
      </c>
      <c r="C22" s="39" t="e">
        <f>SUMIF(#REF!,$B22,#REF!)</f>
        <v>#REF!</v>
      </c>
      <c r="D22" s="39" t="e">
        <f>SUMIF(#REF!,$B22,#REF!)</f>
        <v>#REF!</v>
      </c>
      <c r="E22" s="40" t="e">
        <f t="shared" si="0"/>
        <v>#REF!</v>
      </c>
    </row>
    <row r="23" spans="1:5" x14ac:dyDescent="0.15">
      <c r="A23" s="38">
        <f>AccountingCodes!B18</f>
        <v>3800</v>
      </c>
      <c r="B23" t="str">
        <f>AccountingCodes!A18</f>
        <v>Non-Cap Equip</v>
      </c>
      <c r="C23" s="39" t="e">
        <f>SUMIF(#REF!,$B23,#REF!)</f>
        <v>#REF!</v>
      </c>
      <c r="D23" s="39" t="e">
        <f>SUMIF(#REF!,$B23,#REF!)</f>
        <v>#REF!</v>
      </c>
      <c r="E23" s="40" t="e">
        <f t="shared" si="0"/>
        <v>#REF!</v>
      </c>
    </row>
    <row r="24" spans="1:5" x14ac:dyDescent="0.15">
      <c r="A24" s="38">
        <f>AccountingCodes!B19</f>
        <v>4650</v>
      </c>
      <c r="B24" t="str">
        <f>AccountingCodes!A19</f>
        <v xml:space="preserve">Security </v>
      </c>
      <c r="C24" s="39" t="e">
        <f>SUMIF(#REF!,$B24,#REF!)</f>
        <v>#REF!</v>
      </c>
      <c r="D24" s="39" t="e">
        <f>SUMIF(#REF!,$B24,#REF!)</f>
        <v>#REF!</v>
      </c>
      <c r="E24" s="40" t="e">
        <f t="shared" si="0"/>
        <v>#REF!</v>
      </c>
    </row>
    <row r="25" spans="1:5" x14ac:dyDescent="0.15">
      <c r="A25" s="38">
        <f>AccountingCodes!B20</f>
        <v>5110</v>
      </c>
      <c r="B25" t="str">
        <f>AccountingCodes!A20</f>
        <v>Vehicle Maint</v>
      </c>
      <c r="C25" s="39" t="e">
        <f>SUMIF(#REF!,$B25,#REF!)</f>
        <v>#REF!</v>
      </c>
      <c r="D25" s="39" t="e">
        <f>SUMIF(#REF!,$B25,#REF!)</f>
        <v>#REF!</v>
      </c>
      <c r="E25" s="40" t="e">
        <f t="shared" si="0"/>
        <v>#REF!</v>
      </c>
    </row>
    <row r="26" spans="1:5" x14ac:dyDescent="0.15">
      <c r="A26" s="38">
        <f>AccountingCodes!B21</f>
        <v>5120</v>
      </c>
      <c r="B26" t="str">
        <f>AccountingCodes!A21</f>
        <v>Auto Fuel &amp; Oil</v>
      </c>
      <c r="C26" s="39" t="e">
        <f>SUMIF(#REF!,$B26,#REF!)</f>
        <v>#REF!</v>
      </c>
      <c r="D26" s="39" t="e">
        <f>SUMIF(#REF!,$B26,#REF!)</f>
        <v>#REF!</v>
      </c>
      <c r="E26" s="40" t="e">
        <f t="shared" si="0"/>
        <v>#REF!</v>
      </c>
    </row>
    <row r="27" spans="1:5" x14ac:dyDescent="0.15">
      <c r="A27" s="38" t="str">
        <f>AccountingCodes!B22</f>
        <v>6200A</v>
      </c>
      <c r="B27" t="str">
        <f>AccountingCodes!A22</f>
        <v>Air fare</v>
      </c>
      <c r="C27" s="39" t="e">
        <f>SUMIF(#REF!,$B27,#REF!)</f>
        <v>#REF!</v>
      </c>
      <c r="D27" s="39" t="e">
        <f>SUMIF(#REF!,$B27,#REF!)</f>
        <v>#REF!</v>
      </c>
      <c r="E27" s="40" t="e">
        <f t="shared" si="0"/>
        <v>#REF!</v>
      </c>
    </row>
    <row r="28" spans="1:5" x14ac:dyDescent="0.15">
      <c r="A28" s="38" t="str">
        <f>AccountingCodes!B23</f>
        <v>6200B</v>
      </c>
      <c r="B28" t="str">
        <f>AccountingCodes!A23</f>
        <v xml:space="preserve">Travel Exp other </v>
      </c>
      <c r="C28" s="39" t="e">
        <f>SUMIF(#REF!,$B28,#REF!)</f>
        <v>#REF!</v>
      </c>
      <c r="D28" s="39" t="e">
        <f>SUMIF(#REF!,$B28,#REF!)</f>
        <v>#REF!</v>
      </c>
      <c r="E28" s="40" t="e">
        <f t="shared" si="0"/>
        <v>#REF!</v>
      </c>
    </row>
    <row r="29" spans="1:5" x14ac:dyDescent="0.15">
      <c r="A29" s="38" t="str">
        <f>AccountingCodes!B24</f>
        <v>6200C</v>
      </c>
      <c r="B29" t="str">
        <f>AccountingCodes!A24</f>
        <v>Lodging</v>
      </c>
      <c r="C29" s="39" t="e">
        <f>SUMIF(#REF!,$B29,#REF!)</f>
        <v>#REF!</v>
      </c>
      <c r="D29" s="39" t="e">
        <f>SUMIF(#REF!,$B29,#REF!)</f>
        <v>#REF!</v>
      </c>
      <c r="E29" s="40" t="e">
        <f t="shared" si="0"/>
        <v>#REF!</v>
      </c>
    </row>
    <row r="30" spans="1:5" x14ac:dyDescent="0.15">
      <c r="A30" s="38" t="str">
        <f>AccountingCodes!B25</f>
        <v>6200D</v>
      </c>
      <c r="B30" t="str">
        <f>AccountingCodes!A25</f>
        <v>Perdiem/meals</v>
      </c>
      <c r="C30" s="39" t="e">
        <f>SUMIF(#REF!,$B30,#REF!)</f>
        <v>#REF!</v>
      </c>
      <c r="D30" s="39" t="e">
        <f>SUMIF(#REF!,$B30,#REF!)</f>
        <v>#REF!</v>
      </c>
      <c r="E30" s="40" t="e">
        <f t="shared" si="0"/>
        <v>#REF!</v>
      </c>
    </row>
    <row r="31" spans="1:5" x14ac:dyDescent="0.15">
      <c r="A31" s="38">
        <f>AccountingCodes!B26</f>
        <v>6250</v>
      </c>
      <c r="B31" t="str">
        <f>AccountingCodes!A26</f>
        <v>Local Transp</v>
      </c>
      <c r="C31" s="39" t="e">
        <f>SUMIF(#REF!,$B31,#REF!)</f>
        <v>#REF!</v>
      </c>
      <c r="D31" s="39" t="e">
        <f>SUMIF(#REF!,$B31,#REF!)</f>
        <v>#REF!</v>
      </c>
      <c r="E31" s="40" t="e">
        <f t="shared" si="0"/>
        <v>#REF!</v>
      </c>
    </row>
    <row r="32" spans="1:5" x14ac:dyDescent="0.15">
      <c r="A32" s="38">
        <f>AccountingCodes!B27</f>
        <v>6516</v>
      </c>
      <c r="B32" t="str">
        <f>AccountingCodes!A27</f>
        <v>Meeting Cost</v>
      </c>
      <c r="C32" s="39" t="e">
        <f>SUMIF(#REF!,$B32,#REF!)</f>
        <v>#REF!</v>
      </c>
      <c r="D32" s="39" t="e">
        <f>SUMIF(#REF!,$B32,#REF!)</f>
        <v>#REF!</v>
      </c>
      <c r="E32" s="40" t="e">
        <f t="shared" si="0"/>
        <v>#REF!</v>
      </c>
    </row>
    <row r="33" spans="1:6" x14ac:dyDescent="0.15">
      <c r="A33" s="38">
        <f>AccountingCodes!B28</f>
        <v>8262</v>
      </c>
      <c r="B33" t="str">
        <f>AccountingCodes!A28</f>
        <v>Bank
Charges</v>
      </c>
      <c r="C33" s="39" t="e">
        <f>SUMIF(#REF!,$B33,#REF!)</f>
        <v>#REF!</v>
      </c>
      <c r="D33" s="39" t="e">
        <f>SUMIF(#REF!,$B33,#REF!)</f>
        <v>#REF!</v>
      </c>
      <c r="E33" s="40" t="e">
        <f t="shared" si="0"/>
        <v>#REF!</v>
      </c>
    </row>
    <row r="34" spans="1:6" x14ac:dyDescent="0.15">
      <c r="A34" s="38">
        <f>AccountingCodes!B29</f>
        <v>8353</v>
      </c>
      <c r="B34" t="str">
        <f>AccountingCodes!A29</f>
        <v>Insurance</v>
      </c>
      <c r="C34" s="39" t="e">
        <f>SUMIF(#REF!,$B34,#REF!)</f>
        <v>#REF!</v>
      </c>
      <c r="D34" s="39" t="e">
        <f>SUMIF(#REF!,$B34,#REF!)</f>
        <v>#REF!</v>
      </c>
      <c r="E34" s="40" t="e">
        <f t="shared" si="0"/>
        <v>#REF!</v>
      </c>
    </row>
    <row r="35" spans="1:6" x14ac:dyDescent="0.15">
      <c r="A35" s="38" t="str">
        <f>AccountingCodes!B30</f>
        <v>XXXX</v>
      </c>
      <c r="B35" t="str">
        <f>AccountingCodes!A30</f>
        <v xml:space="preserve">All Other </v>
      </c>
      <c r="C35" s="39" t="e">
        <f>SUMIF(#REF!,$B35,#REF!)</f>
        <v>#REF!</v>
      </c>
      <c r="D35" s="39" t="e">
        <f>SUMIF(#REF!,$B35,#REF!)</f>
        <v>#REF!</v>
      </c>
      <c r="E35" s="40" t="e">
        <f t="shared" si="0"/>
        <v>#REF!</v>
      </c>
    </row>
    <row r="36" spans="1:6" x14ac:dyDescent="0.15">
      <c r="A36" s="38" t="str">
        <f>AccountingCodes!B31</f>
        <v>XXXX</v>
      </c>
      <c r="B36" t="str">
        <f>AccountingCodes!A31</f>
        <v>TBD</v>
      </c>
      <c r="C36" s="39" t="e">
        <f>SUMIF(#REF!,$B36,#REF!)</f>
        <v>#REF!</v>
      </c>
      <c r="D36" s="39" t="e">
        <f>SUMIF(#REF!,$B36,#REF!)</f>
        <v>#REF!</v>
      </c>
      <c r="E36" s="40" t="e">
        <f t="shared" si="0"/>
        <v>#REF!</v>
      </c>
    </row>
    <row r="37" spans="1:6" x14ac:dyDescent="0.15">
      <c r="A37" s="8"/>
      <c r="C37" s="20"/>
      <c r="D37" s="20"/>
      <c r="E37" s="41">
        <f t="shared" si="0"/>
        <v>0</v>
      </c>
    </row>
    <row r="38" spans="1:6" s="1" customFormat="1" ht="14" thickBot="1" x14ac:dyDescent="0.2">
      <c r="A38" s="32" t="s">
        <v>182</v>
      </c>
      <c r="C38" s="21" t="e">
        <f>SUM(C7:C37)</f>
        <v>#REF!</v>
      </c>
      <c r="D38" s="21" t="e">
        <f>SUM(D7:D37)</f>
        <v>#REF!</v>
      </c>
      <c r="E38" s="42" t="e">
        <f>SUM(E7:E37)</f>
        <v>#REF!</v>
      </c>
      <c r="F38" s="19"/>
    </row>
    <row r="39" spans="1:6" s="1" customFormat="1" ht="20.5" customHeight="1" thickTop="1" x14ac:dyDescent="0.15">
      <c r="A39" s="32"/>
      <c r="C39" s="22" t="e">
        <f>IF(ABS(C38-#REF!)&gt;0.001,"$"&amp;ABS(C38-#REF!)&amp;" error - verify account coding","")</f>
        <v>#REF!</v>
      </c>
      <c r="D39" s="22"/>
      <c r="E39" s="43"/>
    </row>
    <row r="40" spans="1:6" ht="14" thickBot="1" x14ac:dyDescent="0.2">
      <c r="A40" s="36" t="s">
        <v>183</v>
      </c>
      <c r="B40" s="54"/>
      <c r="C40" s="55"/>
      <c r="D40" s="55"/>
      <c r="E40" s="56" t="e">
        <f>+C4-E38</f>
        <v>#REF!</v>
      </c>
    </row>
    <row r="41" spans="1:6" x14ac:dyDescent="0.15">
      <c r="C41" s="3"/>
      <c r="D41" s="3"/>
      <c r="E41" s="17"/>
    </row>
    <row r="43" spans="1:6" x14ac:dyDescent="0.15">
      <c r="B43" s="57"/>
      <c r="C43" s="57"/>
    </row>
    <row r="44" spans="1:6" x14ac:dyDescent="0.15">
      <c r="B44" s="46" t="s">
        <v>184</v>
      </c>
      <c r="C44" s="58" t="s">
        <v>176</v>
      </c>
    </row>
    <row r="45" spans="1:6" x14ac:dyDescent="0.15">
      <c r="B45" s="46" t="s">
        <v>185</v>
      </c>
    </row>
  </sheetData>
  <sheetProtection formatCells="0" formatColumns="0" formatRows="0"/>
  <mergeCells count="4">
    <mergeCell ref="C2:D2"/>
    <mergeCell ref="C3:D3"/>
    <mergeCell ref="C4:D4"/>
    <mergeCell ref="A1:E1"/>
  </mergeCells>
  <pageMargins left="0.75" right="0.75" top="1" bottom="1" header="0.5" footer="0.5"/>
  <pageSetup scale="84" orientation="landscape" r:id="rId1"/>
  <headerFooter alignWithMargins="0">
    <oddHeader>&amp;A</oddHeader>
    <oddFooter xml:space="preserve">&amp;C&amp;D&amp;RApproved for Release:______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edbbca-7394-4d3b-b088-b8566812e21a">
      <Terms xmlns="http://schemas.microsoft.com/office/infopath/2007/PartnerControls"/>
    </lcf76f155ced4ddcb4097134ff3c332f>
    <TaxCatchAll xmlns="60659879-637f-41a0-a9f5-3f66904f37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8C9DD0C0F0CE408682F47964B50365" ma:contentTypeVersion="10" ma:contentTypeDescription="Create a new document." ma:contentTypeScope="" ma:versionID="21ffb5a7cfdb62920847fd8dfc6e88a9">
  <xsd:schema xmlns:xsd="http://www.w3.org/2001/XMLSchema" xmlns:xs="http://www.w3.org/2001/XMLSchema" xmlns:p="http://schemas.microsoft.com/office/2006/metadata/properties" xmlns:ns2="68edbbca-7394-4d3b-b088-b8566812e21a" xmlns:ns3="60659879-637f-41a0-a9f5-3f66904f3799" targetNamespace="http://schemas.microsoft.com/office/2006/metadata/properties" ma:root="true" ma:fieldsID="ce66d3942b32f4e75f65a50e75e6de1b" ns2:_="" ns3:_="">
    <xsd:import namespace="68edbbca-7394-4d3b-b088-b8566812e21a"/>
    <xsd:import namespace="60659879-637f-41a0-a9f5-3f66904f37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dbbca-7394-4d3b-b088-b8566812e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d0fc56-5b33-4b3f-9c35-33de2c5754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59879-637f-41a0-a9f5-3f66904f37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5ef5dd-5b9b-4ed3-93c2-a49cab3cffde}" ma:internalName="TaxCatchAll" ma:showField="CatchAllData" ma:web="60659879-637f-41a0-a9f5-3f66904f37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4345D6-55A7-4C8E-8D3A-032F0C8F0391}">
  <ds:schemaRefs>
    <ds:schemaRef ds:uri="http://schemas.microsoft.com/office/2006/metadata/properties"/>
    <ds:schemaRef ds:uri="http://schemas.microsoft.com/office/infopath/2007/PartnerControls"/>
    <ds:schemaRef ds:uri="68edbbca-7394-4d3b-b088-b8566812e21a"/>
    <ds:schemaRef ds:uri="60659879-637f-41a0-a9f5-3f66904f3799"/>
  </ds:schemaRefs>
</ds:datastoreItem>
</file>

<file path=customXml/itemProps2.xml><?xml version="1.0" encoding="utf-8"?>
<ds:datastoreItem xmlns:ds="http://schemas.openxmlformats.org/officeDocument/2006/customXml" ds:itemID="{B6DE204B-D1F5-4B0E-A9DF-7FFCD39B1E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BC1CB-C281-4454-8186-7B5EC40ED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dbbca-7394-4d3b-b088-b8566812e21a"/>
    <ds:schemaRef ds:uri="60659879-637f-41a0-a9f5-3f66904f37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Activity Code</vt:lpstr>
      <vt:lpstr>Activity Plan</vt:lpstr>
      <vt:lpstr>Project Budget</vt:lpstr>
      <vt:lpstr>AccountingCodes</vt:lpstr>
      <vt:lpstr>Bank Recon</vt:lpstr>
      <vt:lpstr>ROLL-UP - By Cost Category</vt:lpstr>
      <vt:lpstr>CODES</vt:lpstr>
      <vt:lpstr>Expense_Name</vt:lpstr>
      <vt:lpstr>'Activity Plan'!Print_Area</vt:lpstr>
      <vt:lpstr>'Bank Recon'!Print_Area</vt:lpstr>
      <vt:lpstr>'Project Budget'!Print_Area</vt:lpstr>
      <vt:lpstr>'ROLL-UP - By Cost Category'!Print_Area</vt:lpstr>
      <vt:lpstr>'Activity Plan'!Print_Titles</vt:lpstr>
      <vt:lpstr>'Project Budget'!Print_Titles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CMwangura</dc:creator>
  <cp:keywords/>
  <dc:description/>
  <cp:lastModifiedBy>Cameron Beach</cp:lastModifiedBy>
  <cp:revision/>
  <dcterms:created xsi:type="dcterms:W3CDTF">1998-11-10T01:47:03Z</dcterms:created>
  <dcterms:modified xsi:type="dcterms:W3CDTF">2026-10-19T13:35:03Z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0x010100928C9DD0C0F0CE408682F47964B50365</vt:lpwstr>
  </property>
  <property fmtid="{D5CDD505-2E9C-101B-9397-08002B2CF9AE}" pid="3" name="TaxKeyword">
    <vt:lpwstr/>
  </property>
  <property fmtid="{D5CDD505-2E9C-101B-9397-08002B2CF9AE}" pid="4" name="_dlc_DocIdItemGuid">
    <vt:lpwstr>95b47146-39b3-4d37-abe2-e5a6442b10aa</vt:lpwstr>
  </property>
  <property fmtid="{D5CDD505-2E9C-101B-9397-08002B2CF9AE}" pid="5" name="Order">
    <vt:r8>48000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